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4" sheetId="3" r:id="rId6"/>
    <sheet state="visible" name="G-Totales" sheetId="4" r:id="rId7"/>
    <sheet state="visible" name="DIRECCIONALIDAD" sheetId="5" r:id="rId8"/>
    <sheet state="visible" name="DIAGRAMA DE VOL" sheetId="6" r:id="rId9"/>
  </sheets>
  <definedNames/>
  <calcPr/>
  <extLst>
    <ext uri="GoogleSheetsCustomDataVersion1">
      <go:sheetsCustomData xmlns:go="http://customooxmlschemas.google.com/" r:id="rId10" roundtripDataSignature="AMtx7mjpFc1SMUzeoV3wgH/0knUP3ubsNA=="/>
    </ext>
  </extLst>
</workbook>
</file>

<file path=xl/sharedStrings.xml><?xml version="1.0" encoding="utf-8"?>
<sst xmlns="http://schemas.openxmlformats.org/spreadsheetml/2006/main" count="621" uniqueCount="146">
  <si>
    <t>SDB</t>
  </si>
  <si>
    <t>Formato Nº 4: VOLUMEN DE ARRIBOS</t>
  </si>
  <si>
    <t>CONTRATO No. :</t>
  </si>
  <si>
    <t>DE OBRA</t>
  </si>
  <si>
    <t>DIRECCIÓN :</t>
  </si>
  <si>
    <t>CL 47 - CR 45</t>
  </si>
  <si>
    <t>CRUCE No. :</t>
  </si>
  <si>
    <t>GRUPO No. :</t>
  </si>
  <si>
    <t>1 (N-S)</t>
  </si>
  <si>
    <t>AFORADOR :</t>
  </si>
  <si>
    <t>JULIO VASQUEZ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</si>
  <si>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</si>
  <si>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</si>
  <si>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</si>
  <si>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</si>
  <si>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</si>
  <si>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</si>
  <si>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</si>
  <si>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</si>
  <si>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</si>
  <si>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</si>
  <si>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</si>
  <si>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</si>
  <si>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</si>
  <si>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</si>
  <si>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</si>
  <si>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</si>
  <si>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</si>
  <si>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</si>
  <si>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</si>
  <si>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</si>
  <si>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</si>
  <si>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</si>
  <si>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</si>
  <si>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</si>
  <si>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</si>
  <si>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</si>
  <si>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</si>
  <si>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</si>
  <si>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</si>
  <si>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</si>
  <si>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</si>
  <si>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</si>
  <si>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</si>
  <si>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</si>
  <si>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</si>
  <si>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</si>
  <si>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</si>
  <si>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</si>
  <si>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</si>
  <si>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</si>
  <si>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</si>
  <si>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</si>
  <si>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</si>
  <si>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</si>
  <si>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</si>
  <si>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</si>
  <si>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</si>
  <si>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</si>
  <si>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</si>
  <si>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</si>
  <si>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</si>
  <si>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</si>
  <si>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</si>
  <si>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7:30 - 8:30</t>
  </si>
  <si>
    <t>11:00 - 12:00</t>
  </si>
  <si>
    <t>16:00 - 17:00</t>
  </si>
  <si>
    <t>OBSERVACIONES:</t>
  </si>
  <si>
    <t>2 (S-N)</t>
  </si>
  <si>
    <t>GEOVANNIS GONZALEZ</t>
  </si>
  <si>
    <t>9:00 - 10:00</t>
  </si>
  <si>
    <t>11:15 - 12:15</t>
  </si>
  <si>
    <t>4 (OR - OCC)</t>
  </si>
  <si>
    <t>IVAN FONSECA</t>
  </si>
  <si>
    <t>13:45 - 14:45</t>
  </si>
  <si>
    <t>8:00 - 9:00</t>
  </si>
  <si>
    <t>12:30 - 13:30</t>
  </si>
  <si>
    <t>8:30 - 9:30</t>
  </si>
  <si>
    <t>12:00 - 13:00</t>
  </si>
  <si>
    <t>16:15 - 17:15</t>
  </si>
  <si>
    <t>7:45 - 8:45</t>
  </si>
  <si>
    <t>12:15 - 13:15</t>
  </si>
  <si>
    <t>16:30 - 17:30</t>
  </si>
  <si>
    <t>14:00 - 15:00</t>
  </si>
  <si>
    <t>16:45 - 17:45</t>
  </si>
  <si>
    <t>8:15 - 9:15</t>
  </si>
  <si>
    <t>11:45 - 12:45</t>
  </si>
  <si>
    <t>17:00 - 18:00</t>
  </si>
  <si>
    <t>8:45 - 9:45</t>
  </si>
  <si>
    <t>11:30 - 12:30</t>
  </si>
  <si>
    <t>17:15 - 18:15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</si>
  <si>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</si>
  <si>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</si>
  <si>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</si>
  <si>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</si>
  <si>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</si>
  <si>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</si>
  <si>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</si>
  <si>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</si>
  <si>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</si>
  <si>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</si>
  <si>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</si>
  <si>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</si>
  <si>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</si>
  <si>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</si>
  <si>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</si>
  <si>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</si>
  <si>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</si>
  <si>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</si>
  <si>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</si>
  <si>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</si>
  <si>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</si>
  <si>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</si>
  <si>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</si>
  <si>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</si>
  <si>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</si>
  <si>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07:45 - 08:45</t>
  </si>
  <si>
    <t>DERECHA</t>
  </si>
  <si>
    <t>MEDIO DÍA:</t>
  </si>
  <si>
    <t>TARDE:</t>
  </si>
  <si>
    <t>2                  (S-N)</t>
  </si>
  <si>
    <t>07:30 - 08:30</t>
  </si>
  <si>
    <t>3                (OCC-OR)</t>
  </si>
  <si>
    <t>4                (OR-OCC)</t>
  </si>
  <si>
    <t>09:00 - 09:30</t>
  </si>
  <si>
    <t>12:30 - 13:00</t>
  </si>
  <si>
    <t>18:30 - 19:00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</si>
  <si>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</si>
  <si>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</si>
  <si>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</si>
  <si>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</si>
  <si>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</si>
  <si>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</si>
  <si>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</si>
  <si>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</si>
  <si>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MÑANA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</si>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</sst>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24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sz val="9.0"/>
      <color theme="1"/>
      <name val="Arial"/>
    </font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sz val="9.0"/>
      <color rgb="FFFF0000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23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4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6" numFmtId="0" xfId="0" applyAlignment="1" applyBorder="1" applyFont="1">
      <alignment horizontal="center" vertical="center"/>
    </xf>
    <xf borderId="1" fillId="0" fontId="7" numFmtId="0" xfId="0" applyBorder="1" applyFont="1"/>
    <xf borderId="0" fillId="0" fontId="2" numFmtId="0" xfId="0" applyAlignment="1" applyFont="1">
      <alignment horizontal="right" vertical="center"/>
    </xf>
    <xf borderId="1" fillId="0" fontId="8" numFmtId="0" xfId="0" applyAlignment="1" applyBorder="1" applyFont="1">
      <alignment horizontal="center" vertical="center"/>
    </xf>
    <xf borderId="2" fillId="0" fontId="6" numFmtId="0" xfId="0" applyAlignment="1" applyBorder="1" applyFont="1">
      <alignment horizontal="center" vertical="center"/>
    </xf>
    <xf borderId="2" fillId="0" fontId="7" numFmtId="0" xfId="0" applyBorder="1" applyFont="1"/>
    <xf borderId="2" fillId="0" fontId="8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6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7" numFmtId="0" xfId="0" applyBorder="1" applyFont="1"/>
    <xf borderId="6" fillId="0" fontId="7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8" numFmtId="0" xfId="0" applyAlignment="1" applyBorder="1" applyFont="1">
      <alignment horizontal="center" vertical="center"/>
    </xf>
    <xf borderId="9" fillId="0" fontId="8" numFmtId="1" xfId="0" applyAlignment="1" applyBorder="1" applyFont="1" applyNumberFormat="1">
      <alignment horizontal="center" shrinkToFit="0" vertical="center" wrapText="1"/>
    </xf>
    <xf borderId="9" fillId="0" fontId="8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2" fontId="8" numFmtId="1" xfId="0" applyAlignment="1" applyBorder="1" applyFill="1" applyFont="1" applyNumberFormat="1">
      <alignment horizontal="center" vertical="center"/>
    </xf>
    <xf borderId="8" fillId="0" fontId="8" numFmtId="1" xfId="0" applyAlignment="1" applyBorder="1" applyFont="1" applyNumberFormat="1">
      <alignment horizontal="center" vertical="center"/>
    </xf>
    <xf borderId="0" fillId="0" fontId="8" numFmtId="0" xfId="0" applyFont="1"/>
    <xf borderId="4" fillId="0" fontId="8" numFmtId="1" xfId="0" applyAlignment="1" applyBorder="1" applyFont="1" applyNumberFormat="1">
      <alignment horizontal="center" vertical="center"/>
    </xf>
    <xf borderId="9" fillId="3" fontId="8" numFmtId="1" xfId="0" applyAlignment="1" applyBorder="1" applyFill="1" applyFont="1" applyNumberFormat="1">
      <alignment horizontal="center" vertical="center"/>
    </xf>
    <xf borderId="0" fillId="0" fontId="8" numFmtId="1" xfId="0" applyFont="1" applyNumberFormat="1"/>
    <xf borderId="6" fillId="0" fontId="8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8" numFmtId="0" xfId="0" applyAlignment="1" applyBorder="1" applyFont="1">
      <alignment horizontal="center" vertical="center"/>
    </xf>
    <xf borderId="10" fillId="0" fontId="8" numFmtId="1" xfId="0" applyAlignment="1" applyBorder="1" applyFont="1" applyNumberFormat="1">
      <alignment horizontal="center" shrinkToFit="0" vertical="center" wrapText="1"/>
    </xf>
    <xf borderId="10" fillId="2" fontId="8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8" numFmtId="1" xfId="0" applyAlignment="1" applyBorder="1" applyFont="1" applyNumberFormat="1">
      <alignment horizontal="center" shrinkToFit="0" vertical="center" wrapText="1"/>
    </xf>
    <xf borderId="6" fillId="0" fontId="8" numFmtId="1" xfId="0" applyAlignment="1" applyBorder="1" applyFont="1" applyNumberFormat="1">
      <alignment horizontal="center" vertical="center"/>
    </xf>
    <xf borderId="3" fillId="0" fontId="8" numFmtId="1" xfId="0" applyAlignment="1" applyBorder="1" applyFont="1" applyNumberFormat="1">
      <alignment horizontal="center" vertical="center"/>
    </xf>
    <xf borderId="10" fillId="0" fontId="8" numFmtId="1" xfId="0" applyAlignment="1" applyBorder="1" applyFont="1" applyNumberFormat="1">
      <alignment horizontal="center" vertical="center"/>
    </xf>
    <xf borderId="12" fillId="0" fontId="8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7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7" numFmtId="0" xfId="0" applyBorder="1" applyFont="1"/>
    <xf borderId="15" fillId="0" fontId="2" numFmtId="0" xfId="0" applyAlignment="1" applyBorder="1" applyFont="1">
      <alignment horizontal="right" vertical="center"/>
    </xf>
    <xf borderId="16" fillId="0" fontId="7" numFmtId="0" xfId="0" applyBorder="1" applyFont="1"/>
    <xf borderId="17" fillId="0" fontId="7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7" numFmtId="0" xfId="0" applyBorder="1" applyFont="1"/>
    <xf borderId="11" fillId="0" fontId="7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5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5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vertical="center"/>
    </xf>
    <xf borderId="0" fillId="0" fontId="3" numFmtId="0" xfId="0" applyFont="1"/>
    <xf borderId="1" fillId="0" fontId="6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4" fontId="5" numFmtId="0" xfId="0" applyAlignment="1" applyBorder="1" applyFill="1" applyFont="1">
      <alignment vertical="center"/>
    </xf>
    <xf borderId="19" fillId="4" fontId="2" numFmtId="49" xfId="0" applyAlignment="1" applyBorder="1" applyFont="1" applyNumberForma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1" fillId="0" fontId="8" numFmtId="1" xfId="0" applyAlignment="1" applyBorder="1" applyFont="1" applyNumberFormat="1">
      <alignment horizontal="center" vertical="center"/>
    </xf>
    <xf borderId="2" fillId="0" fontId="8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5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8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8" numFmtId="2" xfId="0" applyAlignment="1" applyBorder="1" applyFont="1" applyNumberFormat="1">
      <alignment horizontal="center" vertical="center"/>
    </xf>
    <xf borderId="20" fillId="0" fontId="7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8" numFmtId="1" xfId="0" applyAlignment="1" applyBorder="1" applyFont="1" applyNumberFormat="1">
      <alignment horizontal="center" vertical="center"/>
    </xf>
    <xf borderId="21" fillId="0" fontId="8" numFmtId="2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6" fillId="0" fontId="8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6" fillId="0" fontId="6" numFmtId="0" xfId="0" applyAlignment="1" applyBorder="1" applyFont="1">
      <alignment horizontal="center" vertical="center"/>
    </xf>
    <xf borderId="8" fillId="0" fontId="2" numFmtId="0" xfId="0" applyAlignment="1" applyBorder="1" applyFont="1">
      <alignment vertical="center"/>
    </xf>
    <xf borderId="3" fillId="0" fontId="18" numFmtId="1" xfId="0" applyAlignment="1" applyBorder="1" applyFont="1" applyNumberFormat="1">
      <alignment horizontal="center" vertical="center"/>
    </xf>
    <xf borderId="21" fillId="0" fontId="18" numFmtId="1" xfId="0" applyAlignment="1" applyBorder="1" applyFont="1" applyNumberFormat="1">
      <alignment horizontal="center" vertical="center"/>
    </xf>
    <xf borderId="20" fillId="0" fontId="18" numFmtId="1" xfId="0" applyAlignment="1" applyBorder="1" applyFont="1" applyNumberFormat="1">
      <alignment horizontal="center" vertical="center"/>
    </xf>
    <xf borderId="6" fillId="0" fontId="18" numFmtId="1" xfId="0" applyAlignment="1" applyBorder="1" applyFont="1" applyNumberForma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8" numFmtId="1" xfId="0" applyAlignment="1" applyFont="1" applyNumberFormat="1">
      <alignment horizontal="center" vertical="center"/>
    </xf>
    <xf borderId="0" fillId="0" fontId="8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6" numFmtId="0" xfId="0" applyFont="1"/>
    <xf borderId="0" fillId="0" fontId="6" numFmtId="20" xfId="0" applyFont="1" applyNumberFormat="1"/>
    <xf borderId="0" fillId="0" fontId="19" numFmtId="0" xfId="0" applyFont="1"/>
    <xf borderId="0" fillId="0" fontId="19" numFmtId="0" xfId="0" applyAlignment="1" applyFont="1">
      <alignment horizontal="center"/>
    </xf>
    <xf borderId="0" fillId="0" fontId="6" numFmtId="0" xfId="0" applyAlignment="1" applyFont="1">
      <alignment horizontal="center"/>
    </xf>
    <xf borderId="1" fillId="0" fontId="8" numFmtId="0" xfId="0" applyAlignment="1" applyBorder="1" applyFont="1">
      <alignment horizontal="center"/>
    </xf>
    <xf borderId="1" fillId="0" fontId="8" numFmtId="164" xfId="0" applyAlignment="1" applyBorder="1" applyFont="1" applyNumberFormat="1">
      <alignment horizontal="center"/>
    </xf>
    <xf borderId="1" fillId="0" fontId="20" numFmtId="0" xfId="0" applyAlignment="1" applyBorder="1" applyFont="1">
      <alignment horizontal="center"/>
    </xf>
    <xf borderId="9" fillId="0" fontId="6" numFmtId="0" xfId="0" applyBorder="1" applyFont="1"/>
    <xf borderId="9" fillId="0" fontId="6" numFmtId="20" xfId="0" applyAlignment="1" applyBorder="1" applyFont="1" applyNumberFormat="1">
      <alignment horizontal="center"/>
    </xf>
    <xf borderId="0" fillId="0" fontId="6" numFmtId="20" xfId="0" applyAlignment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9" fillId="0" fontId="6" numFmtId="1" xfId="0" applyBorder="1" applyFont="1" applyNumberFormat="1"/>
    <xf borderId="9" fillId="0" fontId="8" numFmtId="1" xfId="0" applyBorder="1" applyFont="1" applyNumberFormat="1"/>
    <xf borderId="0" fillId="0" fontId="6" numFmtId="1" xfId="0" applyFont="1" applyNumberFormat="1"/>
    <xf borderId="4" fillId="0" fontId="8" numFmtId="0" xfId="0" applyBorder="1" applyFont="1"/>
    <xf borderId="2" fillId="0" fontId="8" numFmtId="0" xfId="0" applyBorder="1" applyFont="1"/>
    <xf borderId="2" fillId="0" fontId="8" numFmtId="9" xfId="0" applyBorder="1" applyFont="1" applyNumberFormat="1"/>
    <xf borderId="5" fillId="0" fontId="8" numFmtId="0" xfId="0" applyBorder="1" applyFont="1"/>
    <xf borderId="5" fillId="0" fontId="8" numFmtId="9" xfId="0" applyBorder="1" applyFont="1" applyNumberFormat="1"/>
    <xf borderId="2" fillId="0" fontId="21" numFmtId="0" xfId="0" applyAlignment="1" applyBorder="1" applyFont="1">
      <alignment horizontal="center"/>
    </xf>
    <xf borderId="0" fillId="0" fontId="21" numFmtId="0" xfId="0" applyAlignment="1" applyFont="1">
      <alignment horizontal="center"/>
    </xf>
    <xf borderId="0" fillId="0" fontId="21" numFmtId="0" xfId="0" applyFont="1"/>
    <xf borderId="0" fillId="0" fontId="22" numFmtId="0" xfId="0" applyAlignment="1" applyFont="1">
      <alignment horizontal="center"/>
    </xf>
    <xf borderId="0" fillId="0" fontId="2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37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764319740"/>
        <c:axId val="248350251"/>
      </c:barChart>
      <c:catAx>
        <c:axId val="7643197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48350251"/>
      </c:catAx>
      <c:valAx>
        <c:axId val="24835025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64319740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606568859088046"/>
          <c:y val="0.2287596300527859"/>
          <c:w val="0.9084711573481794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2089624127"/>
        <c:axId val="106290243"/>
      </c:barChart>
      <c:catAx>
        <c:axId val="20896241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6290243"/>
      </c:catAx>
      <c:valAx>
        <c:axId val="10629024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89624127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22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1404978427"/>
        <c:axId val="1570304810"/>
      </c:barChart>
      <c:catAx>
        <c:axId val="14049784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70304810"/>
      </c:catAx>
      <c:valAx>
        <c:axId val="157030481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04978427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403038783"/>
        <c:axId val="2031310358"/>
      </c:barChart>
      <c:catAx>
        <c:axId val="4030387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31310358"/>
      </c:catAx>
      <c:valAx>
        <c:axId val="203131035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2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03038783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29"/>
          <c:y val="0.020805181590152436"/>
        </c:manualLayout>
      </c:layout>
      <c:overlay val="0"/>
    </c:title>
    <c:plotArea>
      <c:layout/>
      <c:lineChart>
        <c:ser>
          <c:idx val="0"/>
          <c:order val="0"/>
          <c:tx>
            <c:v>GRUPO 1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tx>
            <c:v>GRUPO 2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VOL'!$AR$17:$CC$17</c:f>
              <c:numCache/>
            </c:numRef>
          </c:val>
          <c:smooth val="0"/>
        </c:ser>
        <c:ser>
          <c:idx val="2"/>
          <c:order val="2"/>
          <c:tx>
            <c:v>GRUPO 3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3"/>
          <c:order val="3"/>
          <c:tx>
            <c:v>GRUPO 4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axId val="1698043671"/>
        <c:axId val="62219934"/>
      </c:lineChart>
      <c:catAx>
        <c:axId val="16980436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62219934"/>
      </c:catAx>
      <c:valAx>
        <c:axId val="622199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698043671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786895634412953"/>
          <c:y val="0.2222236406227062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1010840783"/>
        <c:axId val="7187345"/>
      </c:barChart>
      <c:catAx>
        <c:axId val="10108407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187345"/>
      </c:catAx>
      <c:valAx>
        <c:axId val="718734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10840783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73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38874685"/>
        <c:axId val="217001298"/>
      </c:barChart>
      <c:catAx>
        <c:axId val="388746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7001298"/>
      </c:catAx>
      <c:valAx>
        <c:axId val="21700129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8874685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915214678"/>
        <c:axId val="1683102526"/>
      </c:barChart>
      <c:catAx>
        <c:axId val="19152146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83102526"/>
      </c:catAx>
      <c:valAx>
        <c:axId val="168310252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15214678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892983022"/>
        <c:axId val="263583068"/>
      </c:barChart>
      <c:catAx>
        <c:axId val="18929830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63583068"/>
      </c:catAx>
      <c:valAx>
        <c:axId val="2635830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92983022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35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6997"/>
          <c:w val="0.9276950245239972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239509705"/>
        <c:axId val="489364509"/>
      </c:barChart>
      <c:catAx>
        <c:axId val="2395097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89364509"/>
      </c:catAx>
      <c:valAx>
        <c:axId val="48936450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1818187583031855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39509705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1015359144"/>
        <c:axId val="409895893"/>
      </c:barChart>
      <c:catAx>
        <c:axId val="101535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09895893"/>
      </c:catAx>
      <c:valAx>
        <c:axId val="40989589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15359144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1285117637"/>
        <c:axId val="996464604"/>
      </c:barChart>
      <c:catAx>
        <c:axId val="12851176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96464604"/>
      </c:catAx>
      <c:valAx>
        <c:axId val="9964646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85117637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2"/>
          <c:y val="0.03225806451612922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63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893709737"/>
        <c:axId val="1590785040"/>
      </c:barChart>
      <c:catAx>
        <c:axId val="8937097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90785040"/>
      </c:catAx>
      <c:valAx>
        <c:axId val="159078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4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93709737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image" Target="../media/image2.pn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124825" cy="1409700"/>
    <xdr:graphicFrame>
      <xdr:nvGraphicFramePr>
        <xdr:cNvPr id="154967134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123825</xdr:rowOff>
    </xdr:from>
    <xdr:ext cx="8134350" cy="1457325"/>
    <xdr:graphicFrame>
      <xdr:nvGraphicFramePr>
        <xdr:cNvPr id="1874734225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47625</xdr:rowOff>
    </xdr:from>
    <xdr:ext cx="8134350" cy="1447800"/>
    <xdr:graphicFrame>
      <xdr:nvGraphicFramePr>
        <xdr:cNvPr id="199067982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20075" cy="1457325"/>
    <xdr:graphicFrame>
      <xdr:nvGraphicFramePr>
        <xdr:cNvPr id="9071178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20075" cy="1457325"/>
    <xdr:graphicFrame>
      <xdr:nvGraphicFramePr>
        <xdr:cNvPr id="24448637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20075" cy="1390650"/>
    <xdr:graphicFrame>
      <xdr:nvGraphicFramePr>
        <xdr:cNvPr id="1302926668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86725" cy="1371600"/>
    <xdr:graphicFrame>
      <xdr:nvGraphicFramePr>
        <xdr:cNvPr id="1817123066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105775" cy="1438275"/>
    <xdr:graphicFrame>
      <xdr:nvGraphicFramePr>
        <xdr:cNvPr id="562611881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086725" cy="1447800"/>
    <xdr:graphicFrame>
      <xdr:nvGraphicFramePr>
        <xdr:cNvPr id="5217117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191375" cy="1457325"/>
    <xdr:graphicFrame>
      <xdr:nvGraphicFramePr>
        <xdr:cNvPr id="1245393605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191375" cy="1457325"/>
    <xdr:graphicFrame>
      <xdr:nvGraphicFramePr>
        <xdr:cNvPr id="1322595533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00900" cy="1495425"/>
    <xdr:graphicFrame>
      <xdr:nvGraphicFramePr>
        <xdr:cNvPr id="494184285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30</xdr:row>
      <xdr:rowOff>114300</xdr:rowOff>
    </xdr:from>
    <xdr:ext cx="13182600" cy="4676775"/>
    <xdr:graphicFrame>
      <xdr:nvGraphicFramePr>
        <xdr:cNvPr id="84882373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000250" cy="1209675"/>
    <xdr:grpSp>
      <xdr:nvGrpSpPr>
        <xdr:cNvPr id="2" name="Shape 2"/>
        <xdr:cNvGrpSpPr/>
      </xdr:nvGrpSpPr>
      <xdr:grpSpPr>
        <a:xfrm>
          <a:off x="4345875" y="3175163"/>
          <a:ext cx="2000250" cy="1209675"/>
          <a:chOff x="4345875" y="3175163"/>
          <a:chExt cx="2000250" cy="1209675"/>
        </a:xfrm>
      </xdr:grpSpPr>
      <xdr:grpSp>
        <xdr:nvGrpSpPr>
          <xdr:cNvPr id="16" name="Shape 16"/>
          <xdr:cNvGrpSpPr/>
        </xdr:nvGrpSpPr>
        <xdr:grpSpPr>
          <a:xfrm>
            <a:off x="4345875" y="3175163"/>
            <a:ext cx="2000250" cy="120967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724025" cy="885825"/>
    <xdr:pic>
      <xdr:nvPicPr>
        <xdr:cNvPr descr="logo"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257175</xdr:colOff>
      <xdr:row>0</xdr:row>
      <xdr:rowOff>114300</xdr:rowOff>
    </xdr:from>
    <xdr:ext cx="3143250" cy="523875"/>
    <xdr:pic>
      <xdr:nvPicPr>
        <xdr:cNvPr descr="C:\Users\Alberto\Downloads\img-0 (4).png"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29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8.71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10.71"/>
    <col customWidth="1" min="17" max="17" width="4.29"/>
    <col customWidth="1" min="18" max="18" width="4.57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">
        <v>3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">
        <v>5</v>
      </c>
      <c r="E5" s="8"/>
      <c r="F5" s="8"/>
      <c r="G5" s="8"/>
      <c r="H5" s="8"/>
      <c r="I5" s="9" t="s">
        <v>6</v>
      </c>
      <c r="L5" s="10">
        <v>4745.0</v>
      </c>
      <c r="M5" s="8"/>
      <c r="N5" s="8"/>
      <c r="O5" s="3"/>
      <c r="P5" s="9" t="s">
        <v>7</v>
      </c>
      <c r="S5" s="10" t="s">
        <v>8</v>
      </c>
      <c r="T5" s="8"/>
      <c r="U5" s="8"/>
    </row>
    <row r="6" ht="12.75" customHeight="1">
      <c r="A6" s="9" t="s">
        <v>9</v>
      </c>
      <c r="D6" s="11" t="s">
        <v>10</v>
      </c>
      <c r="E6" s="12"/>
      <c r="F6" s="12"/>
      <c r="G6" s="12"/>
      <c r="H6" s="12"/>
      <c r="I6" s="9" t="s">
        <v>11</v>
      </c>
      <c r="L6" s="13"/>
      <c r="M6" s="12"/>
      <c r="N6" s="12"/>
      <c r="O6" s="14"/>
      <c r="P6" s="9" t="s">
        <v>12</v>
      </c>
      <c r="S6" s="15">
        <v>44014.0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5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5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5.0</v>
      </c>
      <c r="C10" s="27"/>
      <c r="D10" s="27"/>
      <c r="E10" s="27"/>
      <c r="F10" s="28">
        <f t="shared" ref="F10:F22" si="1">B10</f>
        <v>5</v>
      </c>
      <c r="G10" s="29"/>
      <c r="H10" s="30" t="s">
        <v>22</v>
      </c>
      <c r="I10" s="27">
        <v>3.0</v>
      </c>
      <c r="J10" s="27"/>
      <c r="K10" s="27"/>
      <c r="L10" s="27"/>
      <c r="M10" s="28">
        <f t="shared" ref="M10:M22" si="2">I10</f>
        <v>3</v>
      </c>
      <c r="N10" s="31">
        <f>F20+F21+F22+M10</f>
        <v>17</v>
      </c>
      <c r="O10" s="30" t="s">
        <v>23</v>
      </c>
      <c r="P10" s="27">
        <v>3.0</v>
      </c>
      <c r="Q10" s="27"/>
      <c r="R10" s="27"/>
      <c r="S10" s="27"/>
      <c r="T10" s="28">
        <f t="shared" ref="T10:T21" si="3">P10</f>
        <v>3</v>
      </c>
      <c r="U10" s="32"/>
      <c r="AB10" s="33"/>
    </row>
    <row r="11" ht="24.0" customHeight="1">
      <c r="A11" s="26" t="s">
        <v>24</v>
      </c>
      <c r="B11" s="27">
        <v>3.0</v>
      </c>
      <c r="C11" s="27"/>
      <c r="D11" s="27"/>
      <c r="E11" s="27"/>
      <c r="F11" s="28">
        <f t="shared" si="1"/>
        <v>3</v>
      </c>
      <c r="G11" s="29"/>
      <c r="H11" s="30" t="s">
        <v>25</v>
      </c>
      <c r="I11" s="27">
        <v>0.0</v>
      </c>
      <c r="J11" s="27"/>
      <c r="K11" s="27"/>
      <c r="L11" s="27"/>
      <c r="M11" s="28">
        <f t="shared" si="2"/>
        <v>0</v>
      </c>
      <c r="N11" s="34">
        <f>F21+F22+M10+M11</f>
        <v>15</v>
      </c>
      <c r="O11" s="30" t="s">
        <v>26</v>
      </c>
      <c r="P11" s="27">
        <v>1.0</v>
      </c>
      <c r="Q11" s="27"/>
      <c r="R11" s="27"/>
      <c r="S11" s="27"/>
      <c r="T11" s="28">
        <f t="shared" si="3"/>
        <v>1</v>
      </c>
      <c r="U11" s="29"/>
      <c r="AB11" s="33"/>
    </row>
    <row r="12" ht="24.0" customHeight="1">
      <c r="A12" s="26" t="s">
        <v>27</v>
      </c>
      <c r="B12" s="27">
        <v>2.0</v>
      </c>
      <c r="C12" s="27"/>
      <c r="D12" s="27"/>
      <c r="E12" s="27"/>
      <c r="F12" s="28">
        <f t="shared" si="1"/>
        <v>2</v>
      </c>
      <c r="G12" s="29"/>
      <c r="H12" s="30" t="s">
        <v>28</v>
      </c>
      <c r="I12" s="27">
        <v>1.0</v>
      </c>
      <c r="J12" s="27"/>
      <c r="K12" s="27"/>
      <c r="L12" s="27"/>
      <c r="M12" s="28">
        <f t="shared" si="2"/>
        <v>1</v>
      </c>
      <c r="N12" s="29">
        <f>F22+M10+M11+M12</f>
        <v>7</v>
      </c>
      <c r="O12" s="30" t="s">
        <v>29</v>
      </c>
      <c r="P12" s="27">
        <v>2.0</v>
      </c>
      <c r="Q12" s="27"/>
      <c r="R12" s="27"/>
      <c r="S12" s="27"/>
      <c r="T12" s="28">
        <f t="shared" si="3"/>
        <v>2</v>
      </c>
      <c r="U12" s="29"/>
      <c r="AB12" s="33"/>
    </row>
    <row r="13" ht="24.0" customHeight="1">
      <c r="A13" s="26" t="s">
        <v>30</v>
      </c>
      <c r="B13" s="27">
        <v>2.0</v>
      </c>
      <c r="C13" s="27"/>
      <c r="D13" s="27"/>
      <c r="E13" s="27"/>
      <c r="F13" s="28">
        <f t="shared" si="1"/>
        <v>2</v>
      </c>
      <c r="G13" s="35">
        <f t="shared" ref="G13:G19" si="4">F10+F11+F12+F13</f>
        <v>12</v>
      </c>
      <c r="H13" s="30" t="s">
        <v>31</v>
      </c>
      <c r="I13" s="27">
        <v>1.0</v>
      </c>
      <c r="J13" s="27"/>
      <c r="K13" s="27"/>
      <c r="L13" s="27"/>
      <c r="M13" s="28">
        <f t="shared" si="2"/>
        <v>1</v>
      </c>
      <c r="N13" s="29">
        <f t="shared" ref="N13:N22" si="5">M10+M11+M12+M13</f>
        <v>5</v>
      </c>
      <c r="O13" s="30" t="s">
        <v>32</v>
      </c>
      <c r="P13" s="27">
        <v>7.0</v>
      </c>
      <c r="Q13" s="27"/>
      <c r="R13" s="27"/>
      <c r="S13" s="27"/>
      <c r="T13" s="28">
        <f t="shared" si="3"/>
        <v>7</v>
      </c>
      <c r="U13" s="29">
        <f t="shared" ref="U13:U21" si="6">T10+T11+T12+T13</f>
        <v>13</v>
      </c>
      <c r="AB13" s="36">
        <v>241.0</v>
      </c>
    </row>
    <row r="14" ht="24.0" customHeight="1">
      <c r="A14" s="26" t="s">
        <v>33</v>
      </c>
      <c r="B14" s="27">
        <v>2.0</v>
      </c>
      <c r="C14" s="27"/>
      <c r="D14" s="27"/>
      <c r="E14" s="27"/>
      <c r="F14" s="28">
        <f t="shared" si="1"/>
        <v>2</v>
      </c>
      <c r="G14" s="29">
        <f t="shared" si="4"/>
        <v>9</v>
      </c>
      <c r="H14" s="30" t="s">
        <v>34</v>
      </c>
      <c r="I14" s="27">
        <v>0.0</v>
      </c>
      <c r="J14" s="27"/>
      <c r="K14" s="27"/>
      <c r="L14" s="27"/>
      <c r="M14" s="28">
        <f t="shared" si="2"/>
        <v>0</v>
      </c>
      <c r="N14" s="29">
        <f t="shared" si="5"/>
        <v>2</v>
      </c>
      <c r="O14" s="30" t="s">
        <v>35</v>
      </c>
      <c r="P14" s="37"/>
      <c r="Q14" s="37"/>
      <c r="R14" s="37"/>
      <c r="S14" s="37"/>
      <c r="T14" s="28" t="str">
        <f t="shared" si="3"/>
        <v/>
      </c>
      <c r="U14" s="29">
        <f t="shared" si="6"/>
        <v>10</v>
      </c>
      <c r="AB14" s="36">
        <v>250.0</v>
      </c>
    </row>
    <row r="15" ht="24.0" customHeight="1">
      <c r="A15" s="26" t="s">
        <v>36</v>
      </c>
      <c r="B15" s="27">
        <v>0.0</v>
      </c>
      <c r="C15" s="27"/>
      <c r="D15" s="27"/>
      <c r="E15" s="27"/>
      <c r="F15" s="28">
        <f t="shared" si="1"/>
        <v>0</v>
      </c>
      <c r="G15" s="29">
        <f t="shared" si="4"/>
        <v>6</v>
      </c>
      <c r="H15" s="30" t="s">
        <v>37</v>
      </c>
      <c r="I15" s="27">
        <v>1.0</v>
      </c>
      <c r="J15" s="27"/>
      <c r="K15" s="27"/>
      <c r="L15" s="27"/>
      <c r="M15" s="28">
        <f t="shared" si="2"/>
        <v>1</v>
      </c>
      <c r="N15" s="29">
        <f t="shared" si="5"/>
        <v>3</v>
      </c>
      <c r="O15" s="26" t="s">
        <v>38</v>
      </c>
      <c r="P15" s="27"/>
      <c r="Q15" s="27"/>
      <c r="R15" s="37"/>
      <c r="S15" s="27"/>
      <c r="T15" s="28" t="str">
        <f t="shared" si="3"/>
        <v/>
      </c>
      <c r="U15" s="29">
        <f t="shared" si="6"/>
        <v>9</v>
      </c>
      <c r="AB15" s="36">
        <v>262.0</v>
      </c>
    </row>
    <row r="16" ht="24.0" customHeight="1">
      <c r="A16" s="26" t="s">
        <v>39</v>
      </c>
      <c r="B16" s="27">
        <v>1.0</v>
      </c>
      <c r="C16" s="27"/>
      <c r="D16" s="27"/>
      <c r="E16" s="27"/>
      <c r="F16" s="28">
        <f t="shared" si="1"/>
        <v>1</v>
      </c>
      <c r="G16" s="29">
        <f t="shared" si="4"/>
        <v>5</v>
      </c>
      <c r="H16" s="30" t="s">
        <v>40</v>
      </c>
      <c r="I16" s="27">
        <v>1.0</v>
      </c>
      <c r="J16" s="27"/>
      <c r="K16" s="27"/>
      <c r="L16" s="27"/>
      <c r="M16" s="28">
        <f t="shared" si="2"/>
        <v>1</v>
      </c>
      <c r="N16" s="29">
        <f t="shared" si="5"/>
        <v>3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7</v>
      </c>
      <c r="AB16" s="36">
        <v>270.5</v>
      </c>
    </row>
    <row r="17" ht="24.0" customHeight="1">
      <c r="A17" s="26" t="s">
        <v>42</v>
      </c>
      <c r="B17" s="27">
        <v>3.0</v>
      </c>
      <c r="C17" s="27"/>
      <c r="D17" s="27"/>
      <c r="E17" s="27"/>
      <c r="F17" s="28">
        <f t="shared" si="1"/>
        <v>3</v>
      </c>
      <c r="G17" s="29">
        <f t="shared" si="4"/>
        <v>6</v>
      </c>
      <c r="H17" s="30" t="s">
        <v>43</v>
      </c>
      <c r="I17" s="27">
        <v>1.0</v>
      </c>
      <c r="J17" s="27"/>
      <c r="K17" s="27"/>
      <c r="L17" s="27"/>
      <c r="M17" s="28">
        <f t="shared" si="2"/>
        <v>1</v>
      </c>
      <c r="N17" s="29">
        <f t="shared" si="5"/>
        <v>3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AB17" s="36">
        <v>289.5</v>
      </c>
    </row>
    <row r="18" ht="24.0" customHeight="1">
      <c r="A18" s="26" t="s">
        <v>45</v>
      </c>
      <c r="B18" s="27">
        <v>0.0</v>
      </c>
      <c r="C18" s="27"/>
      <c r="D18" s="27"/>
      <c r="E18" s="27"/>
      <c r="F18" s="28">
        <f t="shared" si="1"/>
        <v>0</v>
      </c>
      <c r="G18" s="29">
        <f t="shared" si="4"/>
        <v>4</v>
      </c>
      <c r="H18" s="30" t="s">
        <v>46</v>
      </c>
      <c r="I18" s="27">
        <v>0.0</v>
      </c>
      <c r="J18" s="27"/>
      <c r="K18" s="27"/>
      <c r="L18" s="27"/>
      <c r="M18" s="28">
        <f t="shared" si="2"/>
        <v>0</v>
      </c>
      <c r="N18" s="29">
        <f t="shared" si="5"/>
        <v>3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AB18" s="36">
        <v>291.0</v>
      </c>
    </row>
    <row r="19" ht="24.0" customHeight="1">
      <c r="A19" s="38" t="s">
        <v>48</v>
      </c>
      <c r="B19" s="39">
        <v>1.0</v>
      </c>
      <c r="C19" s="39"/>
      <c r="D19" s="39"/>
      <c r="E19" s="39"/>
      <c r="F19" s="40">
        <f t="shared" si="1"/>
        <v>1</v>
      </c>
      <c r="G19" s="41">
        <f t="shared" si="4"/>
        <v>5</v>
      </c>
      <c r="H19" s="42" t="s">
        <v>49</v>
      </c>
      <c r="I19" s="37">
        <v>2.0</v>
      </c>
      <c r="J19" s="37"/>
      <c r="K19" s="37"/>
      <c r="L19" s="37"/>
      <c r="M19" s="28">
        <f t="shared" si="2"/>
        <v>2</v>
      </c>
      <c r="N19" s="29">
        <f t="shared" si="5"/>
        <v>4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AB19" s="36">
        <v>294.0</v>
      </c>
    </row>
    <row r="20" ht="24.0" customHeight="1">
      <c r="A20" s="30" t="s">
        <v>51</v>
      </c>
      <c r="B20" s="37">
        <v>2.0</v>
      </c>
      <c r="C20" s="37"/>
      <c r="D20" s="37"/>
      <c r="E20" s="37"/>
      <c r="F20" s="43">
        <f t="shared" si="1"/>
        <v>2</v>
      </c>
      <c r="G20" s="44"/>
      <c r="H20" s="30" t="s">
        <v>52</v>
      </c>
      <c r="I20" s="27">
        <v>1.0</v>
      </c>
      <c r="J20" s="27"/>
      <c r="K20" s="27"/>
      <c r="L20" s="27"/>
      <c r="M20" s="28">
        <f t="shared" si="2"/>
        <v>1</v>
      </c>
      <c r="N20" s="29">
        <f t="shared" si="5"/>
        <v>4</v>
      </c>
      <c r="O20" s="30" t="s">
        <v>53</v>
      </c>
      <c r="P20" s="37"/>
      <c r="Q20" s="37"/>
      <c r="R20" s="27"/>
      <c r="S20" s="37"/>
      <c r="T20" s="28" t="str">
        <f t="shared" si="3"/>
        <v/>
      </c>
      <c r="U20" s="29">
        <f t="shared" si="6"/>
        <v>0</v>
      </c>
      <c r="AB20" s="36">
        <v>299.0</v>
      </c>
    </row>
    <row r="21" ht="24.0" customHeight="1">
      <c r="A21" s="30" t="s">
        <v>54</v>
      </c>
      <c r="B21" s="27">
        <v>9.0</v>
      </c>
      <c r="C21" s="27"/>
      <c r="D21" s="27"/>
      <c r="E21" s="27"/>
      <c r="F21" s="28">
        <f t="shared" si="1"/>
        <v>9</v>
      </c>
      <c r="G21" s="45"/>
      <c r="H21" s="42" t="s">
        <v>55</v>
      </c>
      <c r="I21" s="27">
        <v>0.0</v>
      </c>
      <c r="J21" s="27"/>
      <c r="K21" s="27"/>
      <c r="L21" s="27"/>
      <c r="M21" s="28">
        <f t="shared" si="2"/>
        <v>0</v>
      </c>
      <c r="N21" s="29">
        <f t="shared" si="5"/>
        <v>3</v>
      </c>
      <c r="O21" s="38" t="s">
        <v>56</v>
      </c>
      <c r="P21" s="39"/>
      <c r="Q21" s="39"/>
      <c r="R21" s="39"/>
      <c r="S21" s="39"/>
      <c r="T21" s="40" t="str">
        <f t="shared" si="3"/>
        <v/>
      </c>
      <c r="U21" s="46">
        <f t="shared" si="6"/>
        <v>0</v>
      </c>
      <c r="AB21" s="36">
        <v>299.5</v>
      </c>
    </row>
    <row r="22" ht="24.0" customHeight="1">
      <c r="A22" s="30" t="s">
        <v>57</v>
      </c>
      <c r="B22" s="27">
        <v>3.0</v>
      </c>
      <c r="C22" s="27"/>
      <c r="D22" s="27"/>
      <c r="E22" s="27"/>
      <c r="F22" s="28">
        <f t="shared" si="1"/>
        <v>3</v>
      </c>
      <c r="G22" s="29"/>
      <c r="H22" s="38" t="s">
        <v>58</v>
      </c>
      <c r="I22" s="39">
        <v>3.0</v>
      </c>
      <c r="J22" s="39"/>
      <c r="K22" s="39"/>
      <c r="L22" s="39"/>
      <c r="M22" s="28">
        <f t="shared" si="2"/>
        <v>3</v>
      </c>
      <c r="N22" s="46">
        <f t="shared" si="5"/>
        <v>6</v>
      </c>
      <c r="O22" s="30"/>
      <c r="P22" s="37"/>
      <c r="Q22" s="37"/>
      <c r="R22" s="37"/>
      <c r="S22" s="37"/>
      <c r="T22" s="43"/>
      <c r="U22" s="47"/>
      <c r="AB22" s="36"/>
    </row>
    <row r="23" ht="13.5" customHeight="1">
      <c r="A23" s="48" t="s">
        <v>59</v>
      </c>
      <c r="B23" s="49"/>
      <c r="C23" s="50" t="s">
        <v>60</v>
      </c>
      <c r="D23" s="12"/>
      <c r="E23" s="12"/>
      <c r="F23" s="21"/>
      <c r="G23" s="51">
        <f>MAX(G13:G19)</f>
        <v>12</v>
      </c>
      <c r="H23" s="52" t="s">
        <v>61</v>
      </c>
      <c r="I23" s="53"/>
      <c r="J23" s="54" t="s">
        <v>60</v>
      </c>
      <c r="K23" s="55"/>
      <c r="L23" s="55"/>
      <c r="M23" s="56"/>
      <c r="N23" s="57">
        <f>MAX(N10:N22)</f>
        <v>17</v>
      </c>
      <c r="O23" s="48" t="s">
        <v>62</v>
      </c>
      <c r="P23" s="49"/>
      <c r="Q23" s="50" t="s">
        <v>60</v>
      </c>
      <c r="R23" s="12"/>
      <c r="S23" s="12"/>
      <c r="T23" s="21"/>
      <c r="U23" s="51">
        <f>MAX(U13:U21)</f>
        <v>13</v>
      </c>
      <c r="AB23" s="33"/>
    </row>
    <row r="24" ht="13.5" customHeight="1">
      <c r="A24" s="58"/>
      <c r="B24" s="59"/>
      <c r="C24" s="60" t="s">
        <v>63</v>
      </c>
      <c r="D24" s="61"/>
      <c r="E24" s="61"/>
      <c r="F24" s="62" t="s">
        <v>64</v>
      </c>
      <c r="G24" s="63"/>
      <c r="H24" s="58"/>
      <c r="I24" s="59"/>
      <c r="J24" s="60" t="s">
        <v>63</v>
      </c>
      <c r="K24" s="61"/>
      <c r="L24" s="61"/>
      <c r="M24" s="62" t="s">
        <v>65</v>
      </c>
      <c r="N24" s="63"/>
      <c r="O24" s="58"/>
      <c r="P24" s="59"/>
      <c r="Q24" s="60" t="s">
        <v>63</v>
      </c>
      <c r="R24" s="61"/>
      <c r="S24" s="61"/>
      <c r="T24" s="62" t="s">
        <v>66</v>
      </c>
      <c r="U24" s="63"/>
      <c r="AB24" s="33"/>
    </row>
    <row r="25" ht="6.75" customHeight="1">
      <c r="A25" s="64"/>
      <c r="B25" s="65"/>
      <c r="C25" s="65"/>
      <c r="D25" s="65"/>
      <c r="E25" s="65"/>
      <c r="F25" s="65"/>
      <c r="G25" s="66"/>
      <c r="H25" s="64"/>
      <c r="I25" s="67"/>
      <c r="J25" s="67"/>
      <c r="K25" s="65"/>
      <c r="L25" s="65"/>
      <c r="M25" s="65"/>
      <c r="N25" s="66"/>
      <c r="O25" s="64"/>
      <c r="P25" s="65"/>
      <c r="Q25" s="65"/>
      <c r="R25" s="65"/>
      <c r="S25" s="65"/>
      <c r="T25" s="65"/>
      <c r="U25" s="66"/>
    </row>
    <row r="26" ht="12.75" customHeight="1">
      <c r="A26" s="68" t="s">
        <v>67</v>
      </c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70"/>
      <c r="Q26" s="70"/>
      <c r="R26" s="71"/>
      <c r="S26" s="72"/>
      <c r="T26" s="73"/>
      <c r="U26" s="73"/>
    </row>
    <row r="27" ht="12.75" customHeight="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5"/>
      <c r="Q27" s="5"/>
      <c r="R27" s="3"/>
      <c r="S27" s="74"/>
      <c r="T27" s="75"/>
      <c r="U27" s="75"/>
    </row>
    <row r="28" ht="12.75" customHeight="1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76"/>
      <c r="Q28" s="76"/>
      <c r="R28" s="77"/>
      <c r="S28" s="78"/>
      <c r="T28" s="79"/>
      <c r="U28" s="79"/>
    </row>
    <row r="29" ht="9.75" customHeight="1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76"/>
      <c r="Q29" s="76"/>
      <c r="R29" s="77"/>
      <c r="S29" s="78"/>
      <c r="T29" s="79"/>
      <c r="U29" s="79"/>
    </row>
    <row r="30" ht="12.7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1"/>
      <c r="Q30" s="81"/>
      <c r="R30" s="81"/>
      <c r="S30" s="81"/>
      <c r="T30" s="81"/>
      <c r="U30" s="81"/>
    </row>
    <row r="31" ht="12.75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</row>
    <row r="32" ht="12.75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</row>
    <row r="33" ht="12.75" customHeight="1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</row>
    <row r="34" ht="12.75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</row>
    <row r="35" ht="12.75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</row>
    <row r="36" ht="12.75" customHeight="1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W36" s="33" t="s">
        <v>51</v>
      </c>
    </row>
    <row r="37" ht="12.75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W37" s="33" t="s">
        <v>54</v>
      </c>
    </row>
    <row r="38" ht="12.75" customHeight="1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W38" s="33" t="s">
        <v>57</v>
      </c>
    </row>
    <row r="39" ht="6.0" customHeight="1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W39" s="33" t="s">
        <v>22</v>
      </c>
    </row>
    <row r="40" ht="12.75" customHeight="1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W40" s="33" t="s">
        <v>25</v>
      </c>
    </row>
    <row r="41" ht="12.75" customHeight="1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W41" s="33" t="s">
        <v>28</v>
      </c>
    </row>
    <row r="42" ht="12.75" customHeight="1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W42" s="33" t="s">
        <v>31</v>
      </c>
    </row>
    <row r="43" ht="12.75" customHeight="1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W43" s="33" t="s">
        <v>34</v>
      </c>
    </row>
    <row r="44" ht="12.75" customHeight="1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W44" s="33" t="s">
        <v>37</v>
      </c>
    </row>
    <row r="45" ht="12.75" customHeight="1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W45" s="33" t="s">
        <v>40</v>
      </c>
    </row>
    <row r="46" ht="12.75" customHeight="1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W46" s="33" t="s">
        <v>43</v>
      </c>
    </row>
    <row r="47" ht="12.75" customHeight="1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W47" s="33" t="s">
        <v>46</v>
      </c>
    </row>
    <row r="48" ht="12.75" customHeight="1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W48" s="33" t="s">
        <v>49</v>
      </c>
    </row>
    <row r="49" ht="6.0" customHeight="1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W49" s="33" t="s">
        <v>52</v>
      </c>
    </row>
    <row r="50" ht="12.75" customHeight="1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W50" s="33" t="s">
        <v>55</v>
      </c>
    </row>
    <row r="51" ht="12.75" customHeight="1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W51" s="33" t="s">
        <v>58</v>
      </c>
    </row>
    <row r="52" ht="12.75" customHeight="1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</row>
    <row r="53" ht="12.7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</row>
    <row r="54" ht="12.7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</row>
    <row r="55" ht="12.7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</row>
    <row r="56" ht="12.75" customHeight="1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</row>
    <row r="57" ht="12.75" customHeight="1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</row>
    <row r="58" ht="12.75" customHeight="1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</row>
    <row r="59" ht="12.75" customHeight="1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</row>
    <row r="60" ht="12.75" customHeight="1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</row>
    <row r="61" ht="12.75" customHeight="1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</row>
    <row r="62" ht="12.75" customHeight="1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</row>
    <row r="63" ht="12.75" customHeight="1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</row>
    <row r="64" ht="12.75" customHeight="1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</row>
    <row r="65" ht="12.75" customHeight="1">
      <c r="A65" s="80"/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</row>
    <row r="66" ht="12.75" customHeight="1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</row>
    <row r="67" ht="12.75" customHeight="1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</row>
    <row r="68" ht="12.75" customHeight="1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</row>
    <row r="69" ht="12.75" customHeight="1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</row>
    <row r="70" ht="12.75" customHeight="1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</row>
    <row r="71" ht="12.75" customHeight="1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</row>
    <row r="72" ht="12.75" customHeight="1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</row>
    <row r="73" ht="12.75" customHeight="1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</row>
    <row r="74" ht="12.75" customHeight="1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</row>
    <row r="75" ht="12.75" customHeight="1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</row>
    <row r="76" ht="12.75" customHeight="1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</row>
    <row r="77" ht="12.75" customHeight="1">
      <c r="A77" s="80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</row>
    <row r="78" ht="12.75" customHeight="1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</row>
    <row r="79" ht="12.75" customHeight="1">
      <c r="A79" s="80"/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</row>
    <row r="80" ht="12.75" customHeight="1">
      <c r="A80" s="80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</row>
    <row r="81" ht="12.75" customHeight="1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</row>
    <row r="82" ht="12.75" customHeight="1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724409448818898" right="0.3937007874015748" top="0.2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10.0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71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9.29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tr">
        <f>'G-1'!E4:H4</f>
        <v>DE OBRA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tr">
        <f>'G-1'!D5:H5</f>
        <v>CL 47 - CR 45</v>
      </c>
      <c r="E5" s="8"/>
      <c r="F5" s="8"/>
      <c r="G5" s="8"/>
      <c r="H5" s="8"/>
      <c r="I5" s="9" t="s">
        <v>6</v>
      </c>
      <c r="L5" s="10">
        <f>'G-1'!L5:N5</f>
        <v>4745</v>
      </c>
      <c r="M5" s="8"/>
      <c r="N5" s="8"/>
      <c r="O5" s="3"/>
      <c r="P5" s="9" t="s">
        <v>7</v>
      </c>
      <c r="S5" s="10" t="s">
        <v>68</v>
      </c>
      <c r="T5" s="8"/>
      <c r="U5" s="8"/>
    </row>
    <row r="6" ht="12.75" customHeight="1">
      <c r="A6" s="9" t="s">
        <v>9</v>
      </c>
      <c r="D6" s="11" t="s">
        <v>69</v>
      </c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f>'G-1'!S6:U6</f>
        <v>44014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3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3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9.0</v>
      </c>
      <c r="C10" s="27"/>
      <c r="D10" s="27"/>
      <c r="E10" s="27"/>
      <c r="F10" s="28">
        <f t="shared" ref="F10:F22" si="1">B10</f>
        <v>9</v>
      </c>
      <c r="G10" s="29"/>
      <c r="H10" s="30" t="s">
        <v>22</v>
      </c>
      <c r="I10" s="27">
        <v>5.0</v>
      </c>
      <c r="J10" s="27"/>
      <c r="K10" s="27"/>
      <c r="L10" s="27"/>
      <c r="M10" s="28">
        <f t="shared" ref="M10:M22" si="2">I10</f>
        <v>5</v>
      </c>
      <c r="N10" s="31">
        <f>F20+F21+F22+M10</f>
        <v>17</v>
      </c>
      <c r="O10" s="30" t="s">
        <v>23</v>
      </c>
      <c r="P10" s="27">
        <v>3.0</v>
      </c>
      <c r="Q10" s="27"/>
      <c r="R10" s="27"/>
      <c r="S10" s="27"/>
      <c r="T10" s="28">
        <f t="shared" ref="T10:T21" si="3">P10</f>
        <v>3</v>
      </c>
      <c r="U10" s="32"/>
      <c r="AB10" s="33"/>
    </row>
    <row r="11" ht="24.0" customHeight="1">
      <c r="A11" s="26" t="s">
        <v>24</v>
      </c>
      <c r="B11" s="27">
        <v>7.0</v>
      </c>
      <c r="C11" s="27"/>
      <c r="D11" s="27"/>
      <c r="E11" s="27"/>
      <c r="F11" s="28">
        <f t="shared" si="1"/>
        <v>7</v>
      </c>
      <c r="G11" s="29"/>
      <c r="H11" s="30" t="s">
        <v>25</v>
      </c>
      <c r="I11" s="27">
        <v>4.0</v>
      </c>
      <c r="J11" s="27"/>
      <c r="K11" s="27"/>
      <c r="L11" s="27"/>
      <c r="M11" s="28">
        <f t="shared" si="2"/>
        <v>4</v>
      </c>
      <c r="N11" s="34">
        <f>F21+F22+M10+M11</f>
        <v>19</v>
      </c>
      <c r="O11" s="30" t="s">
        <v>26</v>
      </c>
      <c r="P11" s="27">
        <v>3.0</v>
      </c>
      <c r="Q11" s="27"/>
      <c r="R11" s="27"/>
      <c r="S11" s="27"/>
      <c r="T11" s="28">
        <f t="shared" si="3"/>
        <v>3</v>
      </c>
      <c r="U11" s="29"/>
      <c r="AB11" s="33"/>
    </row>
    <row r="12" ht="24.0" customHeight="1">
      <c r="A12" s="26" t="s">
        <v>27</v>
      </c>
      <c r="B12" s="27">
        <v>5.0</v>
      </c>
      <c r="C12" s="27"/>
      <c r="D12" s="27"/>
      <c r="E12" s="27"/>
      <c r="F12" s="28">
        <f t="shared" si="1"/>
        <v>5</v>
      </c>
      <c r="G12" s="29"/>
      <c r="H12" s="30" t="s">
        <v>28</v>
      </c>
      <c r="I12" s="27">
        <v>2.0</v>
      </c>
      <c r="J12" s="27"/>
      <c r="K12" s="27"/>
      <c r="L12" s="27"/>
      <c r="M12" s="28">
        <f t="shared" si="2"/>
        <v>2</v>
      </c>
      <c r="N12" s="29">
        <f>F22+M10+M11+M12</f>
        <v>14</v>
      </c>
      <c r="O12" s="30" t="s">
        <v>29</v>
      </c>
      <c r="P12" s="27">
        <v>4.0</v>
      </c>
      <c r="Q12" s="27"/>
      <c r="R12" s="27"/>
      <c r="S12" s="27"/>
      <c r="T12" s="28">
        <f t="shared" si="3"/>
        <v>4</v>
      </c>
      <c r="U12" s="29"/>
      <c r="AB12" s="33"/>
    </row>
    <row r="13" ht="24.0" customHeight="1">
      <c r="A13" s="26" t="s">
        <v>30</v>
      </c>
      <c r="B13" s="27">
        <v>3.0</v>
      </c>
      <c r="C13" s="27"/>
      <c r="D13" s="27"/>
      <c r="E13" s="27"/>
      <c r="F13" s="28">
        <f t="shared" si="1"/>
        <v>3</v>
      </c>
      <c r="G13" s="29">
        <f t="shared" ref="G13:G19" si="4">F10+F11+F12+F13</f>
        <v>24</v>
      </c>
      <c r="H13" s="30" t="s">
        <v>31</v>
      </c>
      <c r="I13" s="27">
        <v>4.0</v>
      </c>
      <c r="J13" s="27"/>
      <c r="K13" s="27"/>
      <c r="L13" s="27"/>
      <c r="M13" s="28">
        <f t="shared" si="2"/>
        <v>4</v>
      </c>
      <c r="N13" s="29">
        <f t="shared" ref="N13:N22" si="5">M10+M11+M12+M13</f>
        <v>15</v>
      </c>
      <c r="O13" s="30" t="s">
        <v>32</v>
      </c>
      <c r="P13" s="27">
        <v>2.0</v>
      </c>
      <c r="Q13" s="27"/>
      <c r="R13" s="27"/>
      <c r="S13" s="27"/>
      <c r="T13" s="28">
        <f t="shared" si="3"/>
        <v>2</v>
      </c>
      <c r="U13" s="29">
        <f t="shared" ref="U13:U21" si="6">T10+T11+T12+T13</f>
        <v>12</v>
      </c>
      <c r="AB13" s="36">
        <v>212.5</v>
      </c>
    </row>
    <row r="14" ht="24.0" customHeight="1">
      <c r="A14" s="26" t="s">
        <v>33</v>
      </c>
      <c r="B14" s="27">
        <v>4.0</v>
      </c>
      <c r="C14" s="27"/>
      <c r="D14" s="27"/>
      <c r="E14" s="27"/>
      <c r="F14" s="28">
        <f t="shared" si="1"/>
        <v>4</v>
      </c>
      <c r="G14" s="29">
        <f t="shared" si="4"/>
        <v>19</v>
      </c>
      <c r="H14" s="30" t="s">
        <v>34</v>
      </c>
      <c r="I14" s="27">
        <v>7.0</v>
      </c>
      <c r="J14" s="27"/>
      <c r="K14" s="27"/>
      <c r="L14" s="27"/>
      <c r="M14" s="28">
        <f t="shared" si="2"/>
        <v>7</v>
      </c>
      <c r="N14" s="29">
        <f t="shared" si="5"/>
        <v>17</v>
      </c>
      <c r="O14" s="30" t="s">
        <v>35</v>
      </c>
      <c r="P14" s="37"/>
      <c r="Q14" s="37"/>
      <c r="R14" s="37"/>
      <c r="S14" s="37"/>
      <c r="T14" s="28" t="str">
        <f t="shared" si="3"/>
        <v/>
      </c>
      <c r="U14" s="29">
        <f t="shared" si="6"/>
        <v>9</v>
      </c>
      <c r="AB14" s="36">
        <v>226.0</v>
      </c>
    </row>
    <row r="15" ht="24.0" customHeight="1">
      <c r="A15" s="26" t="s">
        <v>36</v>
      </c>
      <c r="B15" s="27">
        <v>4.0</v>
      </c>
      <c r="C15" s="27"/>
      <c r="D15" s="27"/>
      <c r="E15" s="27"/>
      <c r="F15" s="28">
        <f t="shared" si="1"/>
        <v>4</v>
      </c>
      <c r="G15" s="29">
        <f t="shared" si="4"/>
        <v>16</v>
      </c>
      <c r="H15" s="30" t="s">
        <v>37</v>
      </c>
      <c r="I15" s="27">
        <v>5.0</v>
      </c>
      <c r="J15" s="27"/>
      <c r="K15" s="27"/>
      <c r="L15" s="27"/>
      <c r="M15" s="28">
        <f t="shared" si="2"/>
        <v>5</v>
      </c>
      <c r="N15" s="29">
        <f t="shared" si="5"/>
        <v>18</v>
      </c>
      <c r="O15" s="26" t="s">
        <v>38</v>
      </c>
      <c r="P15" s="27"/>
      <c r="Q15" s="27"/>
      <c r="R15" s="27"/>
      <c r="S15" s="27"/>
      <c r="T15" s="28" t="str">
        <f t="shared" si="3"/>
        <v/>
      </c>
      <c r="U15" s="29">
        <f t="shared" si="6"/>
        <v>6</v>
      </c>
      <c r="AB15" s="36">
        <v>233.5</v>
      </c>
    </row>
    <row r="16" ht="24.0" customHeight="1">
      <c r="A16" s="26" t="s">
        <v>39</v>
      </c>
      <c r="B16" s="27">
        <v>7.0</v>
      </c>
      <c r="C16" s="27"/>
      <c r="D16" s="27"/>
      <c r="E16" s="27"/>
      <c r="F16" s="28">
        <f t="shared" si="1"/>
        <v>7</v>
      </c>
      <c r="G16" s="29">
        <f t="shared" si="4"/>
        <v>18</v>
      </c>
      <c r="H16" s="30" t="s">
        <v>40</v>
      </c>
      <c r="I16" s="27">
        <v>2.0</v>
      </c>
      <c r="J16" s="27"/>
      <c r="K16" s="27"/>
      <c r="L16" s="27"/>
      <c r="M16" s="28">
        <f t="shared" si="2"/>
        <v>2</v>
      </c>
      <c r="N16" s="29">
        <f t="shared" si="5"/>
        <v>18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2</v>
      </c>
      <c r="AB16" s="36">
        <v>234.0</v>
      </c>
    </row>
    <row r="17" ht="24.0" customHeight="1">
      <c r="A17" s="26" t="s">
        <v>42</v>
      </c>
      <c r="B17" s="27">
        <v>5.0</v>
      </c>
      <c r="C17" s="27"/>
      <c r="D17" s="27"/>
      <c r="E17" s="27"/>
      <c r="F17" s="28">
        <f t="shared" si="1"/>
        <v>5</v>
      </c>
      <c r="G17" s="29">
        <f t="shared" si="4"/>
        <v>20</v>
      </c>
      <c r="H17" s="30" t="s">
        <v>43</v>
      </c>
      <c r="I17" s="27">
        <v>3.0</v>
      </c>
      <c r="J17" s="27"/>
      <c r="K17" s="27"/>
      <c r="L17" s="27"/>
      <c r="M17" s="28">
        <f t="shared" si="2"/>
        <v>3</v>
      </c>
      <c r="N17" s="29">
        <f t="shared" si="5"/>
        <v>17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AB17" s="36">
        <v>248.0</v>
      </c>
    </row>
    <row r="18" ht="24.0" customHeight="1">
      <c r="A18" s="26" t="s">
        <v>45</v>
      </c>
      <c r="B18" s="27">
        <v>9.0</v>
      </c>
      <c r="C18" s="27"/>
      <c r="D18" s="27"/>
      <c r="E18" s="27"/>
      <c r="F18" s="28">
        <f t="shared" si="1"/>
        <v>9</v>
      </c>
      <c r="G18" s="29">
        <f t="shared" si="4"/>
        <v>25</v>
      </c>
      <c r="H18" s="30" t="s">
        <v>46</v>
      </c>
      <c r="I18" s="27">
        <v>2.0</v>
      </c>
      <c r="J18" s="27"/>
      <c r="K18" s="27"/>
      <c r="L18" s="27"/>
      <c r="M18" s="28">
        <f t="shared" si="2"/>
        <v>2</v>
      </c>
      <c r="N18" s="29">
        <f t="shared" si="5"/>
        <v>12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AB18" s="36">
        <v>248.0</v>
      </c>
    </row>
    <row r="19" ht="24.0" customHeight="1">
      <c r="A19" s="38" t="s">
        <v>48</v>
      </c>
      <c r="B19" s="39">
        <v>7.0</v>
      </c>
      <c r="C19" s="39"/>
      <c r="D19" s="39"/>
      <c r="E19" s="39"/>
      <c r="F19" s="40">
        <f t="shared" si="1"/>
        <v>7</v>
      </c>
      <c r="G19" s="41">
        <f t="shared" si="4"/>
        <v>28</v>
      </c>
      <c r="H19" s="42" t="s">
        <v>49</v>
      </c>
      <c r="I19" s="37">
        <v>3.0</v>
      </c>
      <c r="J19" s="37"/>
      <c r="K19" s="37"/>
      <c r="L19" s="37"/>
      <c r="M19" s="28">
        <f t="shared" si="2"/>
        <v>3</v>
      </c>
      <c r="N19" s="29">
        <f t="shared" si="5"/>
        <v>10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AB19" s="36">
        <v>262.0</v>
      </c>
    </row>
    <row r="20" ht="24.0" customHeight="1">
      <c r="A20" s="30" t="s">
        <v>51</v>
      </c>
      <c r="B20" s="37">
        <v>2.0</v>
      </c>
      <c r="C20" s="37"/>
      <c r="D20" s="37"/>
      <c r="E20" s="37"/>
      <c r="F20" s="43">
        <f t="shared" si="1"/>
        <v>2</v>
      </c>
      <c r="G20" s="44"/>
      <c r="H20" s="30" t="s">
        <v>52</v>
      </c>
      <c r="I20" s="27">
        <v>3.0</v>
      </c>
      <c r="J20" s="27"/>
      <c r="K20" s="27"/>
      <c r="L20" s="27"/>
      <c r="M20" s="28">
        <f t="shared" si="2"/>
        <v>3</v>
      </c>
      <c r="N20" s="29">
        <f t="shared" si="5"/>
        <v>11</v>
      </c>
      <c r="O20" s="30" t="s">
        <v>53</v>
      </c>
      <c r="P20" s="37"/>
      <c r="Q20" s="37"/>
      <c r="R20" s="37"/>
      <c r="S20" s="37"/>
      <c r="T20" s="28" t="str">
        <f t="shared" si="3"/>
        <v/>
      </c>
      <c r="U20" s="29">
        <f t="shared" si="6"/>
        <v>0</v>
      </c>
      <c r="AB20" s="36">
        <v>275.0</v>
      </c>
    </row>
    <row r="21" ht="24.0" customHeight="1">
      <c r="A21" s="30" t="s">
        <v>54</v>
      </c>
      <c r="B21" s="27">
        <v>7.0</v>
      </c>
      <c r="C21" s="27"/>
      <c r="D21" s="27"/>
      <c r="E21" s="27"/>
      <c r="F21" s="28">
        <f t="shared" si="1"/>
        <v>7</v>
      </c>
      <c r="G21" s="45"/>
      <c r="H21" s="42" t="s">
        <v>55</v>
      </c>
      <c r="I21" s="27">
        <v>3.0</v>
      </c>
      <c r="J21" s="27"/>
      <c r="K21" s="27"/>
      <c r="L21" s="27"/>
      <c r="M21" s="28">
        <f t="shared" si="2"/>
        <v>3</v>
      </c>
      <c r="N21" s="29">
        <f t="shared" si="5"/>
        <v>11</v>
      </c>
      <c r="O21" s="38" t="s">
        <v>56</v>
      </c>
      <c r="P21" s="39"/>
      <c r="Q21" s="39"/>
      <c r="R21" s="39"/>
      <c r="S21" s="39"/>
      <c r="T21" s="40" t="str">
        <f t="shared" si="3"/>
        <v/>
      </c>
      <c r="U21" s="46">
        <f t="shared" si="6"/>
        <v>0</v>
      </c>
      <c r="AB21" s="36">
        <v>276.0</v>
      </c>
    </row>
    <row r="22" ht="24.0" customHeight="1">
      <c r="A22" s="30" t="s">
        <v>57</v>
      </c>
      <c r="B22" s="27">
        <v>3.0</v>
      </c>
      <c r="C22" s="27"/>
      <c r="D22" s="27"/>
      <c r="E22" s="27"/>
      <c r="F22" s="28">
        <f t="shared" si="1"/>
        <v>3</v>
      </c>
      <c r="G22" s="29"/>
      <c r="H22" s="38" t="s">
        <v>58</v>
      </c>
      <c r="I22" s="39">
        <v>5.0</v>
      </c>
      <c r="J22" s="39"/>
      <c r="K22" s="39"/>
      <c r="L22" s="39"/>
      <c r="M22" s="28">
        <f t="shared" si="2"/>
        <v>5</v>
      </c>
      <c r="N22" s="46">
        <f t="shared" si="5"/>
        <v>14</v>
      </c>
      <c r="O22" s="30"/>
      <c r="P22" s="37"/>
      <c r="Q22" s="37"/>
      <c r="R22" s="37"/>
      <c r="S22" s="37"/>
      <c r="T22" s="43"/>
      <c r="U22" s="47"/>
      <c r="AB22" s="36"/>
    </row>
    <row r="23" ht="13.5" customHeight="1">
      <c r="A23" s="48" t="s">
        <v>59</v>
      </c>
      <c r="B23" s="49"/>
      <c r="C23" s="50" t="s">
        <v>60</v>
      </c>
      <c r="D23" s="12"/>
      <c r="E23" s="12"/>
      <c r="F23" s="21"/>
      <c r="G23" s="51">
        <f>MAX(G13:G19)</f>
        <v>28</v>
      </c>
      <c r="H23" s="52" t="s">
        <v>61</v>
      </c>
      <c r="I23" s="53"/>
      <c r="J23" s="54" t="s">
        <v>60</v>
      </c>
      <c r="K23" s="55"/>
      <c r="L23" s="55"/>
      <c r="M23" s="56"/>
      <c r="N23" s="57">
        <f>MAX(N10:N22)</f>
        <v>19</v>
      </c>
      <c r="O23" s="48" t="s">
        <v>62</v>
      </c>
      <c r="P23" s="49"/>
      <c r="Q23" s="50" t="s">
        <v>60</v>
      </c>
      <c r="R23" s="12"/>
      <c r="S23" s="12"/>
      <c r="T23" s="21"/>
      <c r="U23" s="51">
        <f>MAX(U13:U21)</f>
        <v>12</v>
      </c>
      <c r="AB23" s="33"/>
    </row>
    <row r="24" ht="13.5" customHeight="1">
      <c r="A24" s="58"/>
      <c r="B24" s="59"/>
      <c r="C24" s="60" t="s">
        <v>63</v>
      </c>
      <c r="D24" s="61"/>
      <c r="E24" s="61"/>
      <c r="F24" s="62" t="s">
        <v>70</v>
      </c>
      <c r="G24" s="63"/>
      <c r="H24" s="58"/>
      <c r="I24" s="59"/>
      <c r="J24" s="60" t="s">
        <v>63</v>
      </c>
      <c r="K24" s="61"/>
      <c r="L24" s="61"/>
      <c r="M24" s="62" t="s">
        <v>71</v>
      </c>
      <c r="N24" s="63"/>
      <c r="O24" s="58"/>
      <c r="P24" s="59"/>
      <c r="Q24" s="60" t="s">
        <v>63</v>
      </c>
      <c r="R24" s="61"/>
      <c r="S24" s="61"/>
      <c r="T24" s="62" t="s">
        <v>66</v>
      </c>
      <c r="U24" s="63"/>
      <c r="AB24" s="33"/>
    </row>
    <row r="25" ht="6.75" customHeight="1">
      <c r="A25" s="64"/>
      <c r="B25" s="65"/>
      <c r="C25" s="65"/>
      <c r="D25" s="65"/>
      <c r="E25" s="65"/>
      <c r="F25" s="65"/>
      <c r="G25" s="66"/>
      <c r="H25" s="64"/>
      <c r="I25" s="67"/>
      <c r="J25" s="67"/>
      <c r="K25" s="65"/>
      <c r="L25" s="65"/>
      <c r="M25" s="65"/>
      <c r="N25" s="66"/>
      <c r="O25" s="64"/>
      <c r="P25" s="65"/>
      <c r="Q25" s="65"/>
      <c r="R25" s="65"/>
      <c r="S25" s="65"/>
      <c r="T25" s="65"/>
      <c r="U25" s="66"/>
    </row>
    <row r="26" ht="12.75" customHeight="1">
      <c r="A26" s="68" t="s">
        <v>67</v>
      </c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70"/>
      <c r="Q26" s="70"/>
      <c r="R26" s="71"/>
      <c r="S26" s="72"/>
      <c r="T26" s="73"/>
      <c r="U26" s="73"/>
    </row>
    <row r="27" ht="12.75" customHeight="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5"/>
      <c r="Q27" s="5"/>
      <c r="R27" s="3"/>
      <c r="S27" s="74"/>
      <c r="T27" s="75"/>
      <c r="U27" s="75"/>
    </row>
    <row r="28" ht="12.75" customHeight="1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76"/>
      <c r="Q28" s="76"/>
      <c r="R28" s="77"/>
      <c r="S28" s="78"/>
      <c r="T28" s="79"/>
      <c r="U28" s="79"/>
    </row>
    <row r="29" ht="9.75" customHeight="1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76"/>
      <c r="Q29" s="76"/>
      <c r="R29" s="77"/>
      <c r="S29" s="78"/>
      <c r="T29" s="79"/>
      <c r="U29" s="79"/>
    </row>
    <row r="30" ht="12.7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1"/>
      <c r="Q30" s="81"/>
      <c r="R30" s="81"/>
      <c r="S30" s="81"/>
      <c r="T30" s="81"/>
      <c r="U30" s="81"/>
    </row>
    <row r="31" ht="12.75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</row>
    <row r="32" ht="12.75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</row>
    <row r="33" ht="12.75" customHeight="1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</row>
    <row r="34" ht="12.75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</row>
    <row r="35" ht="12.75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</row>
    <row r="36" ht="12.75" customHeight="1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</row>
    <row r="37" ht="12.75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W37" s="33" t="s">
        <v>51</v>
      </c>
    </row>
    <row r="38" ht="12.75" customHeight="1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W38" s="33" t="s">
        <v>54</v>
      </c>
    </row>
    <row r="39" ht="6.0" customHeight="1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W39" s="33" t="s">
        <v>57</v>
      </c>
    </row>
    <row r="40" ht="12.75" customHeight="1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W40" s="33" t="s">
        <v>22</v>
      </c>
    </row>
    <row r="41" ht="12.75" customHeight="1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W41" s="33" t="s">
        <v>25</v>
      </c>
    </row>
    <row r="42" ht="12.75" customHeight="1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W42" s="33" t="s">
        <v>28</v>
      </c>
    </row>
    <row r="43" ht="12.75" customHeight="1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W43" s="33" t="s">
        <v>31</v>
      </c>
    </row>
    <row r="44" ht="12.75" customHeight="1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W44" s="33" t="s">
        <v>34</v>
      </c>
    </row>
    <row r="45" ht="12.75" customHeight="1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W45" s="33" t="s">
        <v>37</v>
      </c>
    </row>
    <row r="46" ht="12.75" customHeight="1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W46" s="33" t="s">
        <v>40</v>
      </c>
    </row>
    <row r="47" ht="12.75" customHeight="1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W47" s="33" t="s">
        <v>43</v>
      </c>
    </row>
    <row r="48" ht="12.75" customHeight="1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W48" s="33" t="s">
        <v>46</v>
      </c>
    </row>
    <row r="49" ht="6.0" customHeight="1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W49" s="33" t="s">
        <v>49</v>
      </c>
    </row>
    <row r="50" ht="12.75" customHeight="1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W50" s="33" t="s">
        <v>52</v>
      </c>
    </row>
    <row r="51" ht="12.75" customHeight="1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W51" s="33" t="s">
        <v>55</v>
      </c>
    </row>
    <row r="52" ht="12.75" customHeight="1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W52" s="33" t="s">
        <v>58</v>
      </c>
    </row>
    <row r="53" ht="12.7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</row>
    <row r="54" ht="12.7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</row>
    <row r="55" ht="12.7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</row>
    <row r="56" ht="12.75" customHeight="1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</row>
    <row r="57" ht="12.75" customHeight="1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</row>
    <row r="58" ht="12.75" customHeight="1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</row>
    <row r="59" ht="12.75" customHeight="1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</row>
    <row r="60" ht="12.75" customHeight="1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</row>
    <row r="61" ht="12.75" customHeight="1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</row>
    <row r="62" ht="12.75" customHeight="1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</row>
    <row r="63" ht="12.75" customHeight="1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</row>
    <row r="64" ht="12.75" customHeight="1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</row>
    <row r="65" ht="12.75" customHeight="1">
      <c r="A65" s="80"/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</row>
    <row r="66" ht="12.75" customHeight="1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</row>
    <row r="67" ht="12.75" customHeight="1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</row>
    <row r="68" ht="12.75" customHeight="1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</row>
    <row r="69" ht="12.75" customHeight="1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</row>
    <row r="70" ht="12.75" customHeight="1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</row>
    <row r="71" ht="12.75" customHeight="1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</row>
    <row r="72" ht="12.75" customHeight="1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</row>
    <row r="73" ht="12.75" customHeight="1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</row>
    <row r="74" ht="12.75" customHeight="1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</row>
    <row r="75" ht="12.75" customHeight="1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</row>
    <row r="76" ht="12.75" customHeight="1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</row>
    <row r="77" ht="12.75" customHeight="1">
      <c r="A77" s="80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</row>
    <row r="78" ht="12.75" customHeight="1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</row>
    <row r="79" ht="12.75" customHeight="1">
      <c r="A79" s="80"/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</row>
    <row r="80" ht="12.75" customHeight="1">
      <c r="A80" s="80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</row>
    <row r="81" ht="12.75" customHeight="1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</row>
    <row r="82" ht="12.75" customHeight="1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4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8.86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29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9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tr">
        <f>'G-1'!E4:H4</f>
        <v>DE OBRA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tr">
        <f>'G-1'!D5:H5</f>
        <v>CL 47 - CR 45</v>
      </c>
      <c r="E5" s="8"/>
      <c r="F5" s="8"/>
      <c r="G5" s="8"/>
      <c r="H5" s="8"/>
      <c r="I5" s="9" t="s">
        <v>6</v>
      </c>
      <c r="L5" s="10">
        <f>'G-1'!L5:N5</f>
        <v>4745</v>
      </c>
      <c r="M5" s="8"/>
      <c r="N5" s="8"/>
      <c r="O5" s="3"/>
      <c r="P5" s="9" t="s">
        <v>7</v>
      </c>
      <c r="S5" s="10" t="s">
        <v>72</v>
      </c>
      <c r="T5" s="8"/>
      <c r="U5" s="8"/>
    </row>
    <row r="6" ht="12.75" customHeight="1">
      <c r="A6" s="9" t="s">
        <v>9</v>
      </c>
      <c r="D6" s="11" t="s">
        <v>73</v>
      </c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f>'G-1'!S6:U6</f>
        <v>44014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3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3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17.0</v>
      </c>
      <c r="C10" s="27"/>
      <c r="D10" s="27"/>
      <c r="E10" s="27"/>
      <c r="F10" s="28">
        <f t="shared" ref="F10:F22" si="1">B10</f>
        <v>17</v>
      </c>
      <c r="G10" s="29"/>
      <c r="H10" s="30" t="s">
        <v>22</v>
      </c>
      <c r="I10" s="27">
        <v>9.0</v>
      </c>
      <c r="J10" s="27"/>
      <c r="K10" s="27"/>
      <c r="L10" s="27"/>
      <c r="M10" s="28">
        <f t="shared" ref="M10:M22" si="2">I10</f>
        <v>9</v>
      </c>
      <c r="N10" s="34">
        <f>F20+F21+F22+M10</f>
        <v>34</v>
      </c>
      <c r="O10" s="30" t="s">
        <v>23</v>
      </c>
      <c r="P10" s="27">
        <v>8.0</v>
      </c>
      <c r="Q10" s="27"/>
      <c r="R10" s="27"/>
      <c r="S10" s="27"/>
      <c r="T10" s="28">
        <f t="shared" ref="T10:T21" si="3">P10</f>
        <v>8</v>
      </c>
      <c r="U10" s="32"/>
      <c r="W10" s="33"/>
      <c r="X10" s="33"/>
      <c r="Y10" s="33" t="s">
        <v>71</v>
      </c>
      <c r="Z10" s="36">
        <v>803.5</v>
      </c>
      <c r="AA10" s="33"/>
      <c r="AB10" s="33"/>
    </row>
    <row r="11" ht="24.0" customHeight="1">
      <c r="A11" s="26" t="s">
        <v>24</v>
      </c>
      <c r="B11" s="27">
        <v>10.0</v>
      </c>
      <c r="C11" s="27"/>
      <c r="D11" s="27"/>
      <c r="E11" s="27"/>
      <c r="F11" s="28">
        <f t="shared" si="1"/>
        <v>10</v>
      </c>
      <c r="G11" s="29"/>
      <c r="H11" s="30" t="s">
        <v>25</v>
      </c>
      <c r="I11" s="27">
        <v>3.0</v>
      </c>
      <c r="J11" s="27"/>
      <c r="K11" s="27"/>
      <c r="L11" s="27"/>
      <c r="M11" s="28">
        <f t="shared" si="2"/>
        <v>3</v>
      </c>
      <c r="N11" s="34">
        <f>F21+F22+M10+M11</f>
        <v>31</v>
      </c>
      <c r="O11" s="30" t="s">
        <v>26</v>
      </c>
      <c r="P11" s="27">
        <v>5.0</v>
      </c>
      <c r="Q11" s="27"/>
      <c r="R11" s="27"/>
      <c r="S11" s="27"/>
      <c r="T11" s="28">
        <f t="shared" si="3"/>
        <v>5</v>
      </c>
      <c r="U11" s="29"/>
      <c r="W11" s="33"/>
      <c r="X11" s="33"/>
      <c r="Y11" s="33" t="s">
        <v>74</v>
      </c>
      <c r="Z11" s="36">
        <v>804.5</v>
      </c>
      <c r="AA11" s="33"/>
      <c r="AB11" s="33"/>
    </row>
    <row r="12" ht="24.0" customHeight="1">
      <c r="A12" s="26" t="s">
        <v>27</v>
      </c>
      <c r="B12" s="27">
        <v>11.0</v>
      </c>
      <c r="C12" s="27"/>
      <c r="D12" s="27"/>
      <c r="E12" s="27"/>
      <c r="F12" s="28">
        <f t="shared" si="1"/>
        <v>11</v>
      </c>
      <c r="G12" s="29"/>
      <c r="H12" s="30" t="s">
        <v>28</v>
      </c>
      <c r="I12" s="27">
        <v>4.0</v>
      </c>
      <c r="J12" s="27"/>
      <c r="K12" s="27"/>
      <c r="L12" s="27"/>
      <c r="M12" s="28">
        <f t="shared" si="2"/>
        <v>4</v>
      </c>
      <c r="N12" s="29">
        <f>F22+M10+M11+M12</f>
        <v>18</v>
      </c>
      <c r="O12" s="30" t="s">
        <v>29</v>
      </c>
      <c r="P12" s="27">
        <v>11.0</v>
      </c>
      <c r="Q12" s="27"/>
      <c r="R12" s="27"/>
      <c r="S12" s="27"/>
      <c r="T12" s="28">
        <f t="shared" si="3"/>
        <v>11</v>
      </c>
      <c r="U12" s="29"/>
      <c r="W12" s="33"/>
      <c r="X12" s="33"/>
      <c r="Y12" s="33" t="s">
        <v>65</v>
      </c>
      <c r="Z12" s="36">
        <v>810.0</v>
      </c>
      <c r="AA12" s="33"/>
      <c r="AB12" s="33"/>
    </row>
    <row r="13" ht="24.0" customHeight="1">
      <c r="A13" s="26" t="s">
        <v>30</v>
      </c>
      <c r="B13" s="27">
        <v>8.0</v>
      </c>
      <c r="C13" s="27"/>
      <c r="D13" s="27"/>
      <c r="E13" s="27"/>
      <c r="F13" s="28">
        <f t="shared" si="1"/>
        <v>8</v>
      </c>
      <c r="G13" s="29">
        <f t="shared" ref="G13:G19" si="4">F10+F11+F12+F13</f>
        <v>46</v>
      </c>
      <c r="H13" s="30" t="s">
        <v>31</v>
      </c>
      <c r="I13" s="27">
        <v>6.0</v>
      </c>
      <c r="J13" s="27"/>
      <c r="K13" s="27"/>
      <c r="L13" s="27"/>
      <c r="M13" s="28">
        <f t="shared" si="2"/>
        <v>6</v>
      </c>
      <c r="N13" s="29">
        <f t="shared" ref="N13:N22" si="5">M10+M11+M12+M13</f>
        <v>22</v>
      </c>
      <c r="O13" s="30" t="s">
        <v>32</v>
      </c>
      <c r="P13" s="27">
        <v>8.0</v>
      </c>
      <c r="Q13" s="27"/>
      <c r="R13" s="27"/>
      <c r="S13" s="27"/>
      <c r="T13" s="28">
        <f t="shared" si="3"/>
        <v>8</v>
      </c>
      <c r="U13" s="29">
        <f t="shared" ref="U13:U21" si="6">T10+T11+T12+T13</f>
        <v>32</v>
      </c>
      <c r="W13" s="33" t="s">
        <v>75</v>
      </c>
      <c r="X13" s="36">
        <v>917.0</v>
      </c>
      <c r="Y13" s="33" t="s">
        <v>76</v>
      </c>
      <c r="Z13" s="36">
        <v>810.5</v>
      </c>
      <c r="AA13" s="33" t="s">
        <v>66</v>
      </c>
      <c r="AB13" s="36">
        <v>0.0</v>
      </c>
    </row>
    <row r="14" ht="24.0" customHeight="1">
      <c r="A14" s="26" t="s">
        <v>33</v>
      </c>
      <c r="B14" s="27">
        <v>4.0</v>
      </c>
      <c r="C14" s="27"/>
      <c r="D14" s="27"/>
      <c r="E14" s="27"/>
      <c r="F14" s="28">
        <f t="shared" si="1"/>
        <v>4</v>
      </c>
      <c r="G14" s="29">
        <f t="shared" si="4"/>
        <v>33</v>
      </c>
      <c r="H14" s="30" t="s">
        <v>34</v>
      </c>
      <c r="I14" s="27">
        <v>9.0</v>
      </c>
      <c r="J14" s="27"/>
      <c r="K14" s="27"/>
      <c r="L14" s="27"/>
      <c r="M14" s="28">
        <f t="shared" si="2"/>
        <v>9</v>
      </c>
      <c r="N14" s="29">
        <f t="shared" si="5"/>
        <v>22</v>
      </c>
      <c r="O14" s="30" t="s">
        <v>35</v>
      </c>
      <c r="P14" s="37"/>
      <c r="Q14" s="37"/>
      <c r="R14" s="37"/>
      <c r="S14" s="37"/>
      <c r="T14" s="28" t="str">
        <f t="shared" si="3"/>
        <v/>
      </c>
      <c r="U14" s="29">
        <f t="shared" si="6"/>
        <v>24</v>
      </c>
      <c r="W14" s="33" t="s">
        <v>77</v>
      </c>
      <c r="X14" s="36">
        <v>927.5</v>
      </c>
      <c r="Y14" s="33" t="s">
        <v>78</v>
      </c>
      <c r="Z14" s="36">
        <v>813.0</v>
      </c>
      <c r="AA14" s="33" t="s">
        <v>79</v>
      </c>
      <c r="AB14" s="36">
        <v>0.0</v>
      </c>
    </row>
    <row r="15" ht="24.0" customHeight="1">
      <c r="A15" s="26" t="s">
        <v>36</v>
      </c>
      <c r="B15" s="27">
        <v>11.0</v>
      </c>
      <c r="C15" s="27"/>
      <c r="D15" s="27"/>
      <c r="E15" s="27"/>
      <c r="F15" s="28">
        <f t="shared" si="1"/>
        <v>11</v>
      </c>
      <c r="G15" s="29">
        <f t="shared" si="4"/>
        <v>34</v>
      </c>
      <c r="H15" s="30" t="s">
        <v>37</v>
      </c>
      <c r="I15" s="27">
        <v>4.0</v>
      </c>
      <c r="J15" s="27"/>
      <c r="K15" s="27"/>
      <c r="L15" s="27"/>
      <c r="M15" s="28">
        <f t="shared" si="2"/>
        <v>4</v>
      </c>
      <c r="N15" s="29">
        <f t="shared" si="5"/>
        <v>23</v>
      </c>
      <c r="O15" s="26" t="s">
        <v>38</v>
      </c>
      <c r="P15" s="27"/>
      <c r="Q15" s="27"/>
      <c r="R15" s="27"/>
      <c r="S15" s="27"/>
      <c r="T15" s="28" t="str">
        <f t="shared" si="3"/>
        <v/>
      </c>
      <c r="U15" s="29">
        <f t="shared" si="6"/>
        <v>19</v>
      </c>
      <c r="W15" s="33" t="s">
        <v>80</v>
      </c>
      <c r="X15" s="36">
        <v>941.5</v>
      </c>
      <c r="Y15" s="33" t="s">
        <v>81</v>
      </c>
      <c r="Z15" s="36">
        <v>813.5</v>
      </c>
      <c r="AA15" s="33" t="s">
        <v>82</v>
      </c>
      <c r="AB15" s="36">
        <v>0.0</v>
      </c>
    </row>
    <row r="16" ht="24.0" customHeight="1">
      <c r="A16" s="26" t="s">
        <v>39</v>
      </c>
      <c r="B16" s="27">
        <v>15.0</v>
      </c>
      <c r="C16" s="27"/>
      <c r="D16" s="27"/>
      <c r="E16" s="27"/>
      <c r="F16" s="28">
        <f t="shared" si="1"/>
        <v>15</v>
      </c>
      <c r="G16" s="29">
        <f t="shared" si="4"/>
        <v>38</v>
      </c>
      <c r="H16" s="30" t="s">
        <v>40</v>
      </c>
      <c r="I16" s="27">
        <v>5.0</v>
      </c>
      <c r="J16" s="27"/>
      <c r="K16" s="27"/>
      <c r="L16" s="27"/>
      <c r="M16" s="28">
        <f t="shared" si="2"/>
        <v>5</v>
      </c>
      <c r="N16" s="29">
        <f t="shared" si="5"/>
        <v>24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8</v>
      </c>
      <c r="W16" s="33" t="s">
        <v>64</v>
      </c>
      <c r="X16" s="36">
        <v>942.0</v>
      </c>
      <c r="Y16" s="33" t="s">
        <v>83</v>
      </c>
      <c r="Z16" s="36">
        <v>814.0</v>
      </c>
      <c r="AA16" s="33" t="s">
        <v>84</v>
      </c>
      <c r="AB16" s="36">
        <v>0.0</v>
      </c>
    </row>
    <row r="17" ht="24.0" customHeight="1">
      <c r="A17" s="26" t="s">
        <v>42</v>
      </c>
      <c r="B17" s="27">
        <v>9.0</v>
      </c>
      <c r="C17" s="27"/>
      <c r="D17" s="27"/>
      <c r="E17" s="27"/>
      <c r="F17" s="28">
        <f t="shared" si="1"/>
        <v>9</v>
      </c>
      <c r="G17" s="29">
        <f t="shared" si="4"/>
        <v>39</v>
      </c>
      <c r="H17" s="30" t="s">
        <v>43</v>
      </c>
      <c r="I17" s="27">
        <v>6.0</v>
      </c>
      <c r="J17" s="27"/>
      <c r="K17" s="27"/>
      <c r="L17" s="27"/>
      <c r="M17" s="28">
        <f t="shared" si="2"/>
        <v>6</v>
      </c>
      <c r="N17" s="29">
        <f t="shared" si="5"/>
        <v>24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W17" s="33" t="s">
        <v>85</v>
      </c>
      <c r="X17" s="36">
        <v>946.0</v>
      </c>
      <c r="Y17" s="33" t="s">
        <v>86</v>
      </c>
      <c r="Z17" s="36">
        <v>816.5</v>
      </c>
      <c r="AA17" s="33" t="s">
        <v>87</v>
      </c>
      <c r="AB17" s="36">
        <v>0.0</v>
      </c>
    </row>
    <row r="18" ht="24.0" customHeight="1">
      <c r="A18" s="26" t="s">
        <v>45</v>
      </c>
      <c r="B18" s="27">
        <v>10.0</v>
      </c>
      <c r="C18" s="27"/>
      <c r="D18" s="27"/>
      <c r="E18" s="27"/>
      <c r="F18" s="28">
        <f t="shared" si="1"/>
        <v>10</v>
      </c>
      <c r="G18" s="29">
        <f t="shared" si="4"/>
        <v>45</v>
      </c>
      <c r="H18" s="30" t="s">
        <v>46</v>
      </c>
      <c r="I18" s="27">
        <v>5.0</v>
      </c>
      <c r="J18" s="27"/>
      <c r="K18" s="27"/>
      <c r="L18" s="27"/>
      <c r="M18" s="28">
        <f t="shared" si="2"/>
        <v>5</v>
      </c>
      <c r="N18" s="29">
        <f t="shared" si="5"/>
        <v>20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W18" s="33" t="s">
        <v>88</v>
      </c>
      <c r="X18" s="36">
        <v>963.0</v>
      </c>
      <c r="Y18" s="33" t="s">
        <v>89</v>
      </c>
      <c r="Z18" s="36">
        <v>817.5</v>
      </c>
      <c r="AA18" s="33" t="s">
        <v>90</v>
      </c>
      <c r="AB18" s="36">
        <v>0.0</v>
      </c>
    </row>
    <row r="19" ht="24.0" customHeight="1">
      <c r="A19" s="38" t="s">
        <v>48</v>
      </c>
      <c r="B19" s="39">
        <v>12.0</v>
      </c>
      <c r="C19" s="39"/>
      <c r="D19" s="39"/>
      <c r="E19" s="39"/>
      <c r="F19" s="40">
        <f t="shared" si="1"/>
        <v>12</v>
      </c>
      <c r="G19" s="46">
        <f t="shared" si="4"/>
        <v>46</v>
      </c>
      <c r="H19" s="42" t="s">
        <v>49</v>
      </c>
      <c r="I19" s="37">
        <v>12.0</v>
      </c>
      <c r="J19" s="37"/>
      <c r="K19" s="37"/>
      <c r="L19" s="37"/>
      <c r="M19" s="28">
        <f t="shared" si="2"/>
        <v>12</v>
      </c>
      <c r="N19" s="29">
        <f t="shared" si="5"/>
        <v>28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W19" s="33" t="s">
        <v>70</v>
      </c>
      <c r="X19" s="36">
        <v>967.0</v>
      </c>
      <c r="Y19" s="33" t="s">
        <v>91</v>
      </c>
      <c r="Z19" s="36">
        <v>826.0</v>
      </c>
      <c r="AA19" s="33" t="s">
        <v>92</v>
      </c>
      <c r="AB19" s="36">
        <v>0.0</v>
      </c>
    </row>
    <row r="20" ht="24.0" customHeight="1">
      <c r="A20" s="30" t="s">
        <v>51</v>
      </c>
      <c r="B20" s="37">
        <v>6.0</v>
      </c>
      <c r="C20" s="37"/>
      <c r="D20" s="37"/>
      <c r="E20" s="37"/>
      <c r="F20" s="43">
        <f t="shared" si="1"/>
        <v>6</v>
      </c>
      <c r="G20" s="44"/>
      <c r="H20" s="30" t="s">
        <v>52</v>
      </c>
      <c r="I20" s="27">
        <v>6.0</v>
      </c>
      <c r="J20" s="27"/>
      <c r="K20" s="27"/>
      <c r="L20" s="27"/>
      <c r="M20" s="28">
        <f t="shared" si="2"/>
        <v>6</v>
      </c>
      <c r="N20" s="29">
        <f t="shared" si="5"/>
        <v>29</v>
      </c>
      <c r="O20" s="30" t="s">
        <v>53</v>
      </c>
      <c r="P20" s="37"/>
      <c r="Q20" s="37"/>
      <c r="R20" s="37"/>
      <c r="S20" s="37"/>
      <c r="T20" s="28" t="str">
        <f t="shared" si="3"/>
        <v/>
      </c>
      <c r="U20" s="29">
        <f t="shared" si="6"/>
        <v>0</v>
      </c>
      <c r="W20" s="33"/>
      <c r="X20" s="33"/>
      <c r="Y20" s="33" t="s">
        <v>93</v>
      </c>
      <c r="Z20" s="36">
        <v>830.0</v>
      </c>
      <c r="AA20" s="33" t="s">
        <v>94</v>
      </c>
      <c r="AB20" s="36">
        <v>0.0</v>
      </c>
    </row>
    <row r="21" ht="24.0" customHeight="1">
      <c r="A21" s="30" t="s">
        <v>54</v>
      </c>
      <c r="B21" s="27">
        <v>17.0</v>
      </c>
      <c r="C21" s="27"/>
      <c r="D21" s="27"/>
      <c r="E21" s="27"/>
      <c r="F21" s="28">
        <f t="shared" si="1"/>
        <v>17</v>
      </c>
      <c r="G21" s="45"/>
      <c r="H21" s="42" t="s">
        <v>55</v>
      </c>
      <c r="I21" s="27">
        <v>2.0</v>
      </c>
      <c r="J21" s="27"/>
      <c r="K21" s="27"/>
      <c r="L21" s="27"/>
      <c r="M21" s="28">
        <f t="shared" si="2"/>
        <v>2</v>
      </c>
      <c r="N21" s="29">
        <f t="shared" si="5"/>
        <v>25</v>
      </c>
      <c r="O21" s="38" t="s">
        <v>56</v>
      </c>
      <c r="P21" s="39"/>
      <c r="Q21" s="39"/>
      <c r="R21" s="39"/>
      <c r="S21" s="39"/>
      <c r="T21" s="40" t="str">
        <f t="shared" si="3"/>
        <v/>
      </c>
      <c r="U21" s="46">
        <f t="shared" si="6"/>
        <v>0</v>
      </c>
      <c r="W21" s="33"/>
      <c r="X21" s="33"/>
      <c r="Y21" s="33" t="s">
        <v>95</v>
      </c>
      <c r="Z21" s="36">
        <v>839.5</v>
      </c>
      <c r="AA21" s="33" t="s">
        <v>96</v>
      </c>
      <c r="AB21" s="36">
        <v>0.0</v>
      </c>
    </row>
    <row r="22" ht="24.0" customHeight="1">
      <c r="A22" s="30" t="s">
        <v>57</v>
      </c>
      <c r="B22" s="27">
        <v>2.0</v>
      </c>
      <c r="C22" s="27"/>
      <c r="D22" s="27"/>
      <c r="E22" s="27"/>
      <c r="F22" s="28">
        <f t="shared" si="1"/>
        <v>2</v>
      </c>
      <c r="G22" s="29"/>
      <c r="H22" s="38" t="s">
        <v>58</v>
      </c>
      <c r="I22" s="39">
        <v>5.0</v>
      </c>
      <c r="J22" s="39"/>
      <c r="K22" s="39"/>
      <c r="L22" s="39"/>
      <c r="M22" s="28">
        <f t="shared" si="2"/>
        <v>5</v>
      </c>
      <c r="N22" s="46">
        <f t="shared" si="5"/>
        <v>25</v>
      </c>
      <c r="O22" s="30"/>
      <c r="P22" s="37"/>
      <c r="Q22" s="37"/>
      <c r="R22" s="37"/>
      <c r="S22" s="37"/>
      <c r="T22" s="43"/>
      <c r="U22" s="47"/>
      <c r="W22" s="33"/>
      <c r="X22" s="33"/>
      <c r="Y22" s="33" t="s">
        <v>97</v>
      </c>
      <c r="Z22" s="36">
        <v>845.5</v>
      </c>
      <c r="AA22" s="33"/>
      <c r="AB22" s="36"/>
    </row>
    <row r="23" ht="13.5" customHeight="1">
      <c r="A23" s="48" t="s">
        <v>59</v>
      </c>
      <c r="B23" s="49"/>
      <c r="C23" s="50" t="s">
        <v>60</v>
      </c>
      <c r="D23" s="12"/>
      <c r="E23" s="12"/>
      <c r="F23" s="21"/>
      <c r="G23" s="51">
        <f>MAX(G13:G19)</f>
        <v>46</v>
      </c>
      <c r="H23" s="52" t="s">
        <v>61</v>
      </c>
      <c r="I23" s="53"/>
      <c r="J23" s="54" t="s">
        <v>60</v>
      </c>
      <c r="K23" s="55"/>
      <c r="L23" s="55"/>
      <c r="M23" s="56"/>
      <c r="N23" s="57">
        <f>MAX(N10:N22)</f>
        <v>34</v>
      </c>
      <c r="O23" s="48" t="s">
        <v>62</v>
      </c>
      <c r="P23" s="49"/>
      <c r="Q23" s="50" t="s">
        <v>60</v>
      </c>
      <c r="R23" s="12"/>
      <c r="S23" s="12"/>
      <c r="T23" s="21"/>
      <c r="U23" s="51">
        <f>MAX(U13:U21)</f>
        <v>32</v>
      </c>
      <c r="W23" s="33"/>
      <c r="X23" s="33"/>
      <c r="Y23" s="33"/>
      <c r="Z23" s="33"/>
      <c r="AA23" s="33"/>
      <c r="AB23" s="33"/>
    </row>
    <row r="24" ht="13.5" customHeight="1">
      <c r="A24" s="58"/>
      <c r="B24" s="59"/>
      <c r="C24" s="60" t="s">
        <v>63</v>
      </c>
      <c r="D24" s="61"/>
      <c r="E24" s="61"/>
      <c r="F24" s="62" t="s">
        <v>64</v>
      </c>
      <c r="G24" s="63"/>
      <c r="H24" s="58"/>
      <c r="I24" s="59"/>
      <c r="J24" s="60" t="s">
        <v>63</v>
      </c>
      <c r="K24" s="61"/>
      <c r="L24" s="61"/>
      <c r="M24" s="62" t="s">
        <v>65</v>
      </c>
      <c r="N24" s="63"/>
      <c r="O24" s="58"/>
      <c r="P24" s="59"/>
      <c r="Q24" s="60" t="s">
        <v>63</v>
      </c>
      <c r="R24" s="61"/>
      <c r="S24" s="61"/>
      <c r="T24" s="62" t="s">
        <v>66</v>
      </c>
      <c r="U24" s="63"/>
      <c r="W24" s="33"/>
      <c r="X24" s="33"/>
      <c r="Y24" s="82" t="s">
        <v>63</v>
      </c>
      <c r="Z24" s="33"/>
      <c r="AA24" s="33"/>
      <c r="AB24" s="33"/>
    </row>
    <row r="25" ht="6.75" customHeight="1">
      <c r="A25" s="64"/>
      <c r="B25" s="65"/>
      <c r="C25" s="65"/>
      <c r="D25" s="65"/>
      <c r="E25" s="65"/>
      <c r="F25" s="65"/>
      <c r="G25" s="66"/>
      <c r="H25" s="64"/>
      <c r="I25" s="67"/>
      <c r="J25" s="67"/>
      <c r="K25" s="65"/>
      <c r="L25" s="65"/>
      <c r="M25" s="65"/>
      <c r="N25" s="66"/>
      <c r="O25" s="64"/>
      <c r="P25" s="65"/>
      <c r="Q25" s="65"/>
      <c r="R25" s="65"/>
      <c r="S25" s="65"/>
      <c r="T25" s="65"/>
      <c r="U25" s="66"/>
    </row>
    <row r="26" ht="12.75" customHeight="1">
      <c r="A26" s="68" t="s">
        <v>67</v>
      </c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70"/>
      <c r="Q26" s="70"/>
      <c r="R26" s="71"/>
      <c r="S26" s="72"/>
      <c r="T26" s="73"/>
      <c r="U26" s="73"/>
    </row>
    <row r="27" ht="12.75" customHeight="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5"/>
      <c r="Q27" s="5"/>
      <c r="R27" s="3"/>
      <c r="S27" s="74"/>
      <c r="T27" s="75"/>
      <c r="U27" s="75"/>
    </row>
    <row r="28" ht="12.75" customHeight="1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76"/>
      <c r="Q28" s="76"/>
      <c r="R28" s="77"/>
      <c r="S28" s="78"/>
      <c r="T28" s="79"/>
      <c r="U28" s="79"/>
    </row>
    <row r="29" ht="9.75" customHeight="1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76"/>
      <c r="Q29" s="76"/>
      <c r="R29" s="77"/>
      <c r="S29" s="78"/>
      <c r="T29" s="79"/>
      <c r="U29" s="79"/>
    </row>
    <row r="30" ht="12.7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1"/>
      <c r="Q30" s="81"/>
      <c r="R30" s="81"/>
      <c r="S30" s="81"/>
      <c r="T30" s="81"/>
      <c r="U30" s="81"/>
    </row>
    <row r="31" ht="12.75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</row>
    <row r="32" ht="12.75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</row>
    <row r="33" ht="12.75" customHeight="1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</row>
    <row r="34" ht="12.75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</row>
    <row r="35" ht="12.75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</row>
    <row r="36" ht="12.75" customHeight="1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</row>
    <row r="37" ht="12.75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W37" s="33" t="s">
        <v>51</v>
      </c>
    </row>
    <row r="38" ht="12.75" customHeight="1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W38" s="33" t="s">
        <v>54</v>
      </c>
    </row>
    <row r="39" ht="6.0" customHeight="1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W39" s="33" t="s">
        <v>57</v>
      </c>
    </row>
    <row r="40" ht="12.75" customHeight="1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W40" s="33" t="s">
        <v>22</v>
      </c>
    </row>
    <row r="41" ht="12.75" customHeight="1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W41" s="33" t="s">
        <v>25</v>
      </c>
    </row>
    <row r="42" ht="12.75" customHeight="1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W42" s="33" t="s">
        <v>28</v>
      </c>
    </row>
    <row r="43" ht="12.75" customHeight="1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W43" s="33" t="s">
        <v>31</v>
      </c>
    </row>
    <row r="44" ht="12.75" customHeight="1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W44" s="33" t="s">
        <v>34</v>
      </c>
    </row>
    <row r="45" ht="12.75" customHeight="1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W45" s="33" t="s">
        <v>37</v>
      </c>
    </row>
    <row r="46" ht="12.75" customHeight="1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W46" s="33" t="s">
        <v>40</v>
      </c>
    </row>
    <row r="47" ht="12.75" customHeight="1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W47" s="33" t="s">
        <v>43</v>
      </c>
    </row>
    <row r="48" ht="12.75" customHeight="1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W48" s="33" t="s">
        <v>46</v>
      </c>
    </row>
    <row r="49" ht="6.0" customHeight="1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W49" s="33" t="s">
        <v>49</v>
      </c>
    </row>
    <row r="50" ht="12.75" customHeight="1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W50" s="33" t="s">
        <v>52</v>
      </c>
    </row>
    <row r="51" ht="12.75" customHeight="1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W51" s="33" t="s">
        <v>55</v>
      </c>
    </row>
    <row r="52" ht="12.75" customHeight="1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W52" s="33" t="s">
        <v>58</v>
      </c>
    </row>
    <row r="53" ht="12.7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</row>
    <row r="54" ht="12.7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</row>
    <row r="55" ht="12.7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</row>
    <row r="56" ht="12.75" customHeight="1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</row>
    <row r="57" ht="12.75" customHeight="1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</row>
    <row r="58" ht="12.75" customHeight="1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</row>
    <row r="59" ht="12.75" customHeight="1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</row>
    <row r="60" ht="12.75" customHeight="1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</row>
    <row r="61" ht="12.75" customHeight="1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</row>
    <row r="62" ht="12.75" customHeight="1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</row>
    <row r="63" ht="12.75" customHeight="1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</row>
    <row r="64" ht="12.75" customHeight="1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</row>
    <row r="65" ht="12.75" customHeight="1">
      <c r="A65" s="80"/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</row>
    <row r="66" ht="12.75" customHeight="1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</row>
    <row r="67" ht="12.75" customHeight="1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</row>
    <row r="68" ht="12.75" customHeight="1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</row>
    <row r="69" ht="12.75" customHeight="1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</row>
    <row r="70" ht="12.75" customHeight="1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</row>
    <row r="71" ht="12.75" customHeight="1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</row>
    <row r="72" ht="12.75" customHeight="1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</row>
    <row r="73" ht="12.75" customHeight="1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</row>
    <row r="74" ht="12.75" customHeight="1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</row>
    <row r="75" ht="12.75" customHeight="1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</row>
    <row r="76" ht="12.75" customHeight="1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</row>
    <row r="77" ht="12.75" customHeight="1">
      <c r="A77" s="80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</row>
    <row r="78" ht="12.75" customHeight="1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</row>
    <row r="79" ht="12.75" customHeight="1">
      <c r="A79" s="80"/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</row>
    <row r="80" ht="12.75" customHeight="1">
      <c r="A80" s="80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</row>
    <row r="81" ht="12.75" customHeight="1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</row>
    <row r="82" ht="12.75" customHeight="1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7" width="4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4" t="s">
        <v>98</v>
      </c>
    </row>
    <row r="4" ht="7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6" t="s">
        <v>2</v>
      </c>
      <c r="D5" s="5"/>
      <c r="E5" s="7" t="str">
        <f>'G-1'!E4:H4</f>
        <v>DE OBRA</v>
      </c>
      <c r="F5" s="8"/>
      <c r="G5" s="8"/>
      <c r="H5" s="8"/>
      <c r="I5" s="5"/>
      <c r="J5" s="5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9" t="s">
        <v>4</v>
      </c>
      <c r="D6" s="7" t="str">
        <f>'G-1'!D5:H5</f>
        <v>CL 47 - CR 45</v>
      </c>
      <c r="E6" s="8"/>
      <c r="F6" s="8"/>
      <c r="G6" s="8"/>
      <c r="H6" s="8"/>
      <c r="I6" s="9" t="s">
        <v>6</v>
      </c>
      <c r="L6" s="10">
        <f>'G-1'!L5:N5</f>
        <v>4745</v>
      </c>
      <c r="M6" s="8"/>
      <c r="N6" s="8"/>
      <c r="O6" s="3"/>
      <c r="P6" s="9" t="s">
        <v>12</v>
      </c>
      <c r="S6" s="83">
        <f>'G-1'!S6:U6</f>
        <v>44014</v>
      </c>
      <c r="T6" s="8"/>
      <c r="U6" s="8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99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5" t="s">
        <v>99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5" t="s">
        <v>99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f>'G-1'!B10+'G-2'!B10+'G-4'!B10</f>
        <v>31</v>
      </c>
      <c r="C10" s="27">
        <f>'G-1'!C10+'G-2'!C10+'G-4'!C10</f>
        <v>0</v>
      </c>
      <c r="D10" s="27">
        <f>'G-1'!D10+'G-2'!D10+'G-4'!D10</f>
        <v>0</v>
      </c>
      <c r="E10" s="27">
        <f>'G-1'!E10+'G-2'!E10+'G-4'!E10</f>
        <v>0</v>
      </c>
      <c r="F10" s="28">
        <f t="shared" ref="F10:F22" si="1">B10*0.5+C10*1+D10*2+E10*2.5</f>
        <v>15.5</v>
      </c>
      <c r="G10" s="29"/>
      <c r="H10" s="30" t="s">
        <v>22</v>
      </c>
      <c r="I10" s="27">
        <f>'G-1'!I10+'G-2'!I10+'G-4'!I10</f>
        <v>17</v>
      </c>
      <c r="J10" s="27">
        <f>'G-1'!J10+'G-2'!J10+'G-4'!J10</f>
        <v>0</v>
      </c>
      <c r="K10" s="27">
        <f>'G-1'!K10+'G-2'!K10+'G-4'!K10</f>
        <v>0</v>
      </c>
      <c r="L10" s="27">
        <f>'G-1'!L10+'G-2'!L10+'G-4'!L10</f>
        <v>0</v>
      </c>
      <c r="M10" s="28">
        <f t="shared" ref="M10:M22" si="2">I10*0.5+J10*1+K10*2+L10*2.5</f>
        <v>8.5</v>
      </c>
      <c r="N10" s="34">
        <f>F20+F21+F22+M10</f>
        <v>34</v>
      </c>
      <c r="O10" s="30" t="s">
        <v>23</v>
      </c>
      <c r="P10" s="27">
        <f>'G-1'!P10+'G-2'!P10+'G-4'!P10</f>
        <v>14</v>
      </c>
      <c r="Q10" s="27">
        <f>'G-1'!Q10+'G-2'!Q10+'G-4'!Q10</f>
        <v>0</v>
      </c>
      <c r="R10" s="27">
        <f>'G-1'!R10+'G-2'!R10+'G-4'!R10</f>
        <v>0</v>
      </c>
      <c r="S10" s="27">
        <f>'G-1'!S10+'G-2'!S10+'G-4'!S10</f>
        <v>0</v>
      </c>
      <c r="T10" s="28">
        <f t="shared" ref="T10:T21" si="3">P10*0.5+Q10*1+R10*2+S10*2.5</f>
        <v>7</v>
      </c>
      <c r="U10" s="32"/>
      <c r="W10" s="33"/>
      <c r="X10" s="33"/>
      <c r="Y10" s="33" t="s">
        <v>78</v>
      </c>
      <c r="Z10" s="36">
        <v>1745.5</v>
      </c>
      <c r="AA10" s="33"/>
      <c r="AB10" s="33"/>
    </row>
    <row r="11" ht="24.0" customHeight="1">
      <c r="A11" s="26" t="s">
        <v>24</v>
      </c>
      <c r="B11" s="27">
        <f>'G-1'!B11+'G-2'!B11+'G-4'!B11</f>
        <v>20</v>
      </c>
      <c r="C11" s="27">
        <f>'G-1'!C11+'G-2'!C11+'G-4'!C11</f>
        <v>0</v>
      </c>
      <c r="D11" s="27">
        <f>'G-1'!D11+'G-2'!D11+'G-4'!D11</f>
        <v>0</v>
      </c>
      <c r="E11" s="27">
        <f>'G-1'!E11+'G-2'!E11+'G-4'!E11</f>
        <v>0</v>
      </c>
      <c r="F11" s="28">
        <f t="shared" si="1"/>
        <v>10</v>
      </c>
      <c r="G11" s="29"/>
      <c r="H11" s="30" t="s">
        <v>25</v>
      </c>
      <c r="I11" s="27">
        <f>'G-1'!I11+'G-2'!I11+'G-4'!I11</f>
        <v>7</v>
      </c>
      <c r="J11" s="27">
        <f>'G-1'!J11+'G-2'!J11+'G-4'!J11</f>
        <v>0</v>
      </c>
      <c r="K11" s="27">
        <f>'G-1'!K11+'G-2'!K11+'G-4'!K11</f>
        <v>0</v>
      </c>
      <c r="L11" s="27">
        <f>'G-1'!L11+'G-2'!L11+'G-4'!L11</f>
        <v>0</v>
      </c>
      <c r="M11" s="28">
        <f t="shared" si="2"/>
        <v>3.5</v>
      </c>
      <c r="N11" s="34">
        <f>F21+F22+M10+M11</f>
        <v>32.5</v>
      </c>
      <c r="O11" s="30" t="s">
        <v>26</v>
      </c>
      <c r="P11" s="27">
        <f>'G-1'!P11+'G-2'!P11+'G-4'!P11</f>
        <v>9</v>
      </c>
      <c r="Q11" s="27">
        <f>'G-1'!Q11+'G-2'!Q11+'G-4'!Q11</f>
        <v>0</v>
      </c>
      <c r="R11" s="27">
        <f>'G-1'!R11+'G-2'!R11+'G-4'!R11</f>
        <v>0</v>
      </c>
      <c r="S11" s="27">
        <f>'G-1'!S11+'G-2'!S11+'G-4'!S11</f>
        <v>0</v>
      </c>
      <c r="T11" s="28">
        <f t="shared" si="3"/>
        <v>4.5</v>
      </c>
      <c r="U11" s="29"/>
      <c r="W11" s="33"/>
      <c r="X11" s="33"/>
      <c r="Y11" s="33" t="s">
        <v>76</v>
      </c>
      <c r="Z11" s="36">
        <v>1755.0</v>
      </c>
      <c r="AA11" s="33"/>
      <c r="AB11" s="33"/>
    </row>
    <row r="12" ht="24.0" customHeight="1">
      <c r="A12" s="26" t="s">
        <v>27</v>
      </c>
      <c r="B12" s="27">
        <f>'G-1'!B12+'G-2'!B12+'G-4'!B12</f>
        <v>18</v>
      </c>
      <c r="C12" s="27">
        <f>'G-1'!C12+'G-2'!C12+'G-4'!C12</f>
        <v>0</v>
      </c>
      <c r="D12" s="27">
        <f>'G-1'!D12+'G-2'!D12+'G-4'!D12</f>
        <v>0</v>
      </c>
      <c r="E12" s="27">
        <f>'G-1'!E12+'G-2'!E12+'G-4'!E12</f>
        <v>0</v>
      </c>
      <c r="F12" s="28">
        <f t="shared" si="1"/>
        <v>9</v>
      </c>
      <c r="G12" s="29"/>
      <c r="H12" s="30" t="s">
        <v>28</v>
      </c>
      <c r="I12" s="27">
        <f>'G-1'!I12+'G-2'!I12+'G-4'!I12</f>
        <v>7</v>
      </c>
      <c r="J12" s="27">
        <f>'G-1'!J12+'G-2'!J12+'G-4'!J12</f>
        <v>0</v>
      </c>
      <c r="K12" s="27">
        <f>'G-1'!K12+'G-2'!K12+'G-4'!K12</f>
        <v>0</v>
      </c>
      <c r="L12" s="27">
        <f>'G-1'!L12+'G-2'!L12+'G-4'!L12</f>
        <v>0</v>
      </c>
      <c r="M12" s="28">
        <f t="shared" si="2"/>
        <v>3.5</v>
      </c>
      <c r="N12" s="29">
        <f>F22+M10+M11+M12</f>
        <v>19.5</v>
      </c>
      <c r="O12" s="30" t="s">
        <v>29</v>
      </c>
      <c r="P12" s="27">
        <f>'G-1'!P12+'G-2'!P12+'G-4'!P12</f>
        <v>17</v>
      </c>
      <c r="Q12" s="27">
        <f>'G-1'!Q12+'G-2'!Q12+'G-4'!Q12</f>
        <v>0</v>
      </c>
      <c r="R12" s="27">
        <f>'G-1'!R12+'G-2'!R12+'G-4'!R12</f>
        <v>0</v>
      </c>
      <c r="S12" s="27">
        <f>'G-1'!S12+'G-2'!S12+'G-4'!S12</f>
        <v>0</v>
      </c>
      <c r="T12" s="28">
        <f t="shared" si="3"/>
        <v>8.5</v>
      </c>
      <c r="U12" s="29"/>
      <c r="W12" s="33"/>
      <c r="X12" s="33"/>
      <c r="Y12" s="33" t="s">
        <v>81</v>
      </c>
      <c r="Z12" s="36">
        <v>1763.5</v>
      </c>
      <c r="AA12" s="33"/>
      <c r="AB12" s="33"/>
    </row>
    <row r="13" ht="24.0" customHeight="1">
      <c r="A13" s="26" t="s">
        <v>30</v>
      </c>
      <c r="B13" s="27">
        <f>'G-1'!B13+'G-2'!B13+'G-4'!B13</f>
        <v>13</v>
      </c>
      <c r="C13" s="27">
        <f>'G-1'!C13+'G-2'!C13+'G-4'!C13</f>
        <v>0</v>
      </c>
      <c r="D13" s="27">
        <f>'G-1'!D13+'G-2'!D13+'G-4'!D13</f>
        <v>0</v>
      </c>
      <c r="E13" s="27">
        <f>'G-1'!E13+'G-2'!E13+'G-4'!E13</f>
        <v>0</v>
      </c>
      <c r="F13" s="28">
        <f t="shared" si="1"/>
        <v>6.5</v>
      </c>
      <c r="G13" s="29">
        <f t="shared" ref="G13:G19" si="4">F10+F11+F12+F13</f>
        <v>41</v>
      </c>
      <c r="H13" s="30" t="s">
        <v>31</v>
      </c>
      <c r="I13" s="27">
        <f>'G-1'!I13+'G-2'!I13+'G-4'!I13</f>
        <v>11</v>
      </c>
      <c r="J13" s="27">
        <f>'G-1'!J13+'G-2'!J13+'G-4'!J13</f>
        <v>0</v>
      </c>
      <c r="K13" s="27">
        <f>'G-1'!K13+'G-2'!K13+'G-4'!K13</f>
        <v>0</v>
      </c>
      <c r="L13" s="27">
        <f>'G-1'!L13+'G-2'!L13+'G-4'!L13</f>
        <v>0</v>
      </c>
      <c r="M13" s="28">
        <f t="shared" si="2"/>
        <v>5.5</v>
      </c>
      <c r="N13" s="29">
        <f t="shared" ref="N13:N22" si="5">M10+M11+M12+M13</f>
        <v>21</v>
      </c>
      <c r="O13" s="30" t="s">
        <v>32</v>
      </c>
      <c r="P13" s="27">
        <f>'G-1'!P13+'G-2'!P13+'G-4'!P13</f>
        <v>17</v>
      </c>
      <c r="Q13" s="27">
        <f>'G-1'!Q13+'G-2'!Q13+'G-4'!Q13</f>
        <v>0</v>
      </c>
      <c r="R13" s="27">
        <f>'G-1'!R13+'G-2'!R13+'G-4'!R13</f>
        <v>0</v>
      </c>
      <c r="S13" s="27">
        <f>'G-1'!S13+'G-2'!S13+'G-4'!S13</f>
        <v>0</v>
      </c>
      <c r="T13" s="28">
        <f t="shared" si="3"/>
        <v>8.5</v>
      </c>
      <c r="U13" s="29">
        <f t="shared" ref="U13:U21" si="6">T10+T11+T12+T13</f>
        <v>28.5</v>
      </c>
      <c r="W13" s="33" t="s">
        <v>77</v>
      </c>
      <c r="X13" s="36">
        <v>2015.5</v>
      </c>
      <c r="Y13" s="33" t="s">
        <v>95</v>
      </c>
      <c r="Z13" s="36">
        <v>1769.0</v>
      </c>
      <c r="AA13" s="33" t="s">
        <v>66</v>
      </c>
      <c r="AB13" s="36">
        <v>0.0</v>
      </c>
    </row>
    <row r="14" ht="24.0" customHeight="1">
      <c r="A14" s="26" t="s">
        <v>33</v>
      </c>
      <c r="B14" s="27">
        <f>'G-1'!B14+'G-2'!B14+'G-4'!B14</f>
        <v>10</v>
      </c>
      <c r="C14" s="27">
        <f>'G-1'!C14+'G-2'!C14+'G-4'!C14</f>
        <v>0</v>
      </c>
      <c r="D14" s="27">
        <f>'G-1'!D14+'G-2'!D14+'G-4'!D14</f>
        <v>0</v>
      </c>
      <c r="E14" s="27">
        <f>'G-1'!E14+'G-2'!E14+'G-4'!E14</f>
        <v>0</v>
      </c>
      <c r="F14" s="28">
        <f t="shared" si="1"/>
        <v>5</v>
      </c>
      <c r="G14" s="29">
        <f t="shared" si="4"/>
        <v>30.5</v>
      </c>
      <c r="H14" s="30" t="s">
        <v>34</v>
      </c>
      <c r="I14" s="27">
        <f>'G-1'!I14+'G-2'!I14+'G-4'!I14</f>
        <v>16</v>
      </c>
      <c r="J14" s="27">
        <f>'G-1'!J14+'G-2'!J14+'G-4'!J14</f>
        <v>0</v>
      </c>
      <c r="K14" s="27">
        <f>'G-1'!K14+'G-2'!K14+'G-4'!K14</f>
        <v>0</v>
      </c>
      <c r="L14" s="27">
        <f>'G-1'!L14+'G-2'!L14+'G-4'!L14</f>
        <v>0</v>
      </c>
      <c r="M14" s="28">
        <f t="shared" si="2"/>
        <v>8</v>
      </c>
      <c r="N14" s="29">
        <f t="shared" si="5"/>
        <v>20.5</v>
      </c>
      <c r="O14" s="30" t="s">
        <v>35</v>
      </c>
      <c r="P14" s="27">
        <f>'G-1'!P14+'G-2'!P14+'G-4'!P14</f>
        <v>0</v>
      </c>
      <c r="Q14" s="27">
        <f>'G-1'!Q14+'G-2'!Q14+'G-4'!Q14</f>
        <v>0</v>
      </c>
      <c r="R14" s="27">
        <f>'G-1'!R14+'G-2'!R14+'G-4'!R14</f>
        <v>0</v>
      </c>
      <c r="S14" s="27">
        <f>'G-1'!S14+'G-2'!S14+'G-4'!S14</f>
        <v>0</v>
      </c>
      <c r="T14" s="28">
        <f t="shared" si="3"/>
        <v>0</v>
      </c>
      <c r="U14" s="29">
        <f t="shared" si="6"/>
        <v>21.5</v>
      </c>
      <c r="W14" s="33" t="s">
        <v>70</v>
      </c>
      <c r="X14" s="36">
        <v>2044.5</v>
      </c>
      <c r="Y14" s="33" t="s">
        <v>89</v>
      </c>
      <c r="Z14" s="36">
        <v>1803.5</v>
      </c>
      <c r="AA14" s="33" t="s">
        <v>79</v>
      </c>
      <c r="AB14" s="36">
        <v>0.0</v>
      </c>
    </row>
    <row r="15" ht="24.0" customHeight="1">
      <c r="A15" s="26" t="s">
        <v>36</v>
      </c>
      <c r="B15" s="27">
        <f>'G-1'!B15+'G-2'!B15+'G-4'!B15</f>
        <v>15</v>
      </c>
      <c r="C15" s="27">
        <f>'G-1'!C15+'G-2'!C15+'G-4'!C15</f>
        <v>0</v>
      </c>
      <c r="D15" s="27">
        <f>'G-1'!D15+'G-2'!D15+'G-4'!D15</f>
        <v>0</v>
      </c>
      <c r="E15" s="27">
        <f>'G-1'!E15+'G-2'!E15+'G-4'!E15</f>
        <v>0</v>
      </c>
      <c r="F15" s="28">
        <f t="shared" si="1"/>
        <v>7.5</v>
      </c>
      <c r="G15" s="29">
        <f t="shared" si="4"/>
        <v>28</v>
      </c>
      <c r="H15" s="30" t="s">
        <v>37</v>
      </c>
      <c r="I15" s="27">
        <f>'G-1'!I15+'G-2'!I15+'G-4'!I15</f>
        <v>10</v>
      </c>
      <c r="J15" s="27">
        <f>'G-1'!J15+'G-2'!J15+'G-4'!J15</f>
        <v>0</v>
      </c>
      <c r="K15" s="27">
        <f>'G-1'!K15+'G-2'!K15+'G-4'!K15</f>
        <v>0</v>
      </c>
      <c r="L15" s="27">
        <f>'G-1'!L15+'G-2'!L15+'G-4'!L15</f>
        <v>0</v>
      </c>
      <c r="M15" s="28">
        <f t="shared" si="2"/>
        <v>5</v>
      </c>
      <c r="N15" s="29">
        <f t="shared" si="5"/>
        <v>22</v>
      </c>
      <c r="O15" s="26" t="s">
        <v>38</v>
      </c>
      <c r="P15" s="27">
        <f>'G-1'!P15+'G-2'!P15+'G-4'!P15</f>
        <v>0</v>
      </c>
      <c r="Q15" s="27">
        <f>'G-1'!Q15+'G-2'!Q15+'G-4'!Q15</f>
        <v>0</v>
      </c>
      <c r="R15" s="27">
        <f>'G-1'!R15+'G-2'!R15+'G-4'!R15</f>
        <v>0</v>
      </c>
      <c r="S15" s="27">
        <f>'G-1'!S15+'G-2'!S15+'G-4'!S15</f>
        <v>0</v>
      </c>
      <c r="T15" s="28">
        <f t="shared" si="3"/>
        <v>0</v>
      </c>
      <c r="U15" s="29">
        <f t="shared" si="6"/>
        <v>17</v>
      </c>
      <c r="W15" s="33" t="s">
        <v>88</v>
      </c>
      <c r="X15" s="36">
        <v>2047.0</v>
      </c>
      <c r="Y15" s="33" t="s">
        <v>71</v>
      </c>
      <c r="Z15" s="36">
        <v>1810.5</v>
      </c>
      <c r="AA15" s="33" t="s">
        <v>82</v>
      </c>
      <c r="AB15" s="36">
        <v>0.0</v>
      </c>
    </row>
    <row r="16" ht="24.0" customHeight="1">
      <c r="A16" s="26" t="s">
        <v>39</v>
      </c>
      <c r="B16" s="27">
        <f>'G-1'!B16+'G-2'!B16+'G-4'!B16</f>
        <v>23</v>
      </c>
      <c r="C16" s="27">
        <f>'G-1'!C16+'G-2'!C16+'G-4'!C16</f>
        <v>0</v>
      </c>
      <c r="D16" s="27">
        <f>'G-1'!D16+'G-2'!D16+'G-4'!D16</f>
        <v>0</v>
      </c>
      <c r="E16" s="27">
        <f>'G-1'!E16+'G-2'!E16+'G-4'!E16</f>
        <v>0</v>
      </c>
      <c r="F16" s="28">
        <f t="shared" si="1"/>
        <v>11.5</v>
      </c>
      <c r="G16" s="29">
        <f t="shared" si="4"/>
        <v>30.5</v>
      </c>
      <c r="H16" s="30" t="s">
        <v>40</v>
      </c>
      <c r="I16" s="27">
        <f>'G-1'!I16+'G-2'!I16+'G-4'!I16</f>
        <v>8</v>
      </c>
      <c r="J16" s="27">
        <f>'G-1'!J16+'G-2'!J16+'G-4'!J16</f>
        <v>0</v>
      </c>
      <c r="K16" s="27">
        <f>'G-1'!K16+'G-2'!K16+'G-4'!K16</f>
        <v>0</v>
      </c>
      <c r="L16" s="27">
        <f>'G-1'!L16+'G-2'!L16+'G-4'!L16</f>
        <v>0</v>
      </c>
      <c r="M16" s="28">
        <f t="shared" si="2"/>
        <v>4</v>
      </c>
      <c r="N16" s="29">
        <f t="shared" si="5"/>
        <v>22.5</v>
      </c>
      <c r="O16" s="30" t="s">
        <v>41</v>
      </c>
      <c r="P16" s="27">
        <f>'G-1'!P16+'G-2'!P16+'G-4'!P16</f>
        <v>0</v>
      </c>
      <c r="Q16" s="27">
        <f>'G-1'!Q16+'G-2'!Q16+'G-4'!Q16</f>
        <v>0</v>
      </c>
      <c r="R16" s="27">
        <f>'G-1'!R16+'G-2'!R16+'G-4'!R16</f>
        <v>0</v>
      </c>
      <c r="S16" s="27">
        <f>'G-1'!S16+'G-2'!S16+'G-4'!S16</f>
        <v>0</v>
      </c>
      <c r="T16" s="28">
        <f t="shared" si="3"/>
        <v>0</v>
      </c>
      <c r="U16" s="29">
        <f t="shared" si="6"/>
        <v>8.5</v>
      </c>
      <c r="W16" s="33" t="s">
        <v>85</v>
      </c>
      <c r="X16" s="36">
        <v>2067.5</v>
      </c>
      <c r="Y16" s="33" t="s">
        <v>86</v>
      </c>
      <c r="Z16" s="36">
        <v>1832.0</v>
      </c>
      <c r="AA16" s="33" t="s">
        <v>84</v>
      </c>
      <c r="AB16" s="36">
        <v>0.0</v>
      </c>
    </row>
    <row r="17" ht="24.0" customHeight="1">
      <c r="A17" s="26" t="s">
        <v>42</v>
      </c>
      <c r="B17" s="27">
        <f>'G-1'!B17+'G-2'!B17+'G-4'!B17</f>
        <v>17</v>
      </c>
      <c r="C17" s="27">
        <f>'G-1'!C17+'G-2'!C17+'G-4'!C17</f>
        <v>0</v>
      </c>
      <c r="D17" s="27">
        <f>'G-1'!D17+'G-2'!D17+'G-4'!D17</f>
        <v>0</v>
      </c>
      <c r="E17" s="27">
        <f>'G-1'!E17+'G-2'!E17+'G-4'!E17</f>
        <v>0</v>
      </c>
      <c r="F17" s="28">
        <f t="shared" si="1"/>
        <v>8.5</v>
      </c>
      <c r="G17" s="29">
        <f t="shared" si="4"/>
        <v>32.5</v>
      </c>
      <c r="H17" s="30" t="s">
        <v>43</v>
      </c>
      <c r="I17" s="27">
        <f>'G-1'!I17+'G-2'!I17+'G-4'!I17</f>
        <v>10</v>
      </c>
      <c r="J17" s="27">
        <f>'G-1'!J17+'G-2'!J17+'G-4'!J17</f>
        <v>0</v>
      </c>
      <c r="K17" s="27">
        <f>'G-1'!K17+'G-2'!K17+'G-4'!K17</f>
        <v>0</v>
      </c>
      <c r="L17" s="27">
        <f>'G-1'!L17+'G-2'!L17+'G-4'!L17</f>
        <v>0</v>
      </c>
      <c r="M17" s="28">
        <f t="shared" si="2"/>
        <v>5</v>
      </c>
      <c r="N17" s="29">
        <f t="shared" si="5"/>
        <v>22</v>
      </c>
      <c r="O17" s="30" t="s">
        <v>44</v>
      </c>
      <c r="P17" s="27">
        <f>'G-1'!P17+'G-2'!P17+'G-4'!P17</f>
        <v>0</v>
      </c>
      <c r="Q17" s="27">
        <f>'G-1'!Q17+'G-2'!Q17+'G-4'!Q17</f>
        <v>0</v>
      </c>
      <c r="R17" s="27">
        <f>'G-1'!R17+'G-2'!R17+'G-4'!R17</f>
        <v>0</v>
      </c>
      <c r="S17" s="27">
        <f>'G-1'!S17+'G-2'!S17+'G-4'!S17</f>
        <v>0</v>
      </c>
      <c r="T17" s="28">
        <f t="shared" si="3"/>
        <v>0</v>
      </c>
      <c r="U17" s="29">
        <f t="shared" si="6"/>
        <v>0</v>
      </c>
      <c r="W17" s="33" t="s">
        <v>75</v>
      </c>
      <c r="X17" s="36">
        <v>2079.5</v>
      </c>
      <c r="Y17" s="33" t="s">
        <v>65</v>
      </c>
      <c r="Z17" s="36">
        <v>1838.5</v>
      </c>
      <c r="AA17" s="33" t="s">
        <v>87</v>
      </c>
      <c r="AB17" s="36">
        <v>0.0</v>
      </c>
    </row>
    <row r="18" ht="24.0" customHeight="1">
      <c r="A18" s="26" t="s">
        <v>45</v>
      </c>
      <c r="B18" s="27">
        <f>'G-1'!B18+'G-2'!B18+'G-4'!B18</f>
        <v>19</v>
      </c>
      <c r="C18" s="27">
        <f>'G-1'!C18+'G-2'!C18+'G-4'!C18</f>
        <v>0</v>
      </c>
      <c r="D18" s="27">
        <f>'G-1'!D18+'G-2'!D18+'G-4'!D18</f>
        <v>0</v>
      </c>
      <c r="E18" s="27">
        <f>'G-1'!E18+'G-2'!E18+'G-4'!E18</f>
        <v>0</v>
      </c>
      <c r="F18" s="28">
        <f t="shared" si="1"/>
        <v>9.5</v>
      </c>
      <c r="G18" s="29">
        <f t="shared" si="4"/>
        <v>37</v>
      </c>
      <c r="H18" s="30" t="s">
        <v>46</v>
      </c>
      <c r="I18" s="27">
        <f>'G-1'!I18+'G-2'!I18+'G-4'!I18</f>
        <v>7</v>
      </c>
      <c r="J18" s="27">
        <f>'G-1'!J18+'G-2'!J18+'G-4'!J18</f>
        <v>0</v>
      </c>
      <c r="K18" s="27">
        <f>'G-1'!K18+'G-2'!K18+'G-4'!K18</f>
        <v>0</v>
      </c>
      <c r="L18" s="27">
        <f>'G-1'!L18+'G-2'!L18+'G-4'!L18</f>
        <v>0</v>
      </c>
      <c r="M18" s="28">
        <f t="shared" si="2"/>
        <v>3.5</v>
      </c>
      <c r="N18" s="29">
        <f t="shared" si="5"/>
        <v>17.5</v>
      </c>
      <c r="O18" s="30" t="s">
        <v>47</v>
      </c>
      <c r="P18" s="27">
        <f>'G-1'!P18+'G-2'!P18+'G-4'!P18</f>
        <v>0</v>
      </c>
      <c r="Q18" s="27">
        <f>'G-1'!Q18+'G-2'!Q18+'G-4'!Q18</f>
        <v>0</v>
      </c>
      <c r="R18" s="27">
        <f>'G-1'!R18+'G-2'!R18+'G-4'!R18</f>
        <v>0</v>
      </c>
      <c r="S18" s="27">
        <f>'G-1'!S18+'G-2'!S18+'G-4'!S18</f>
        <v>0</v>
      </c>
      <c r="T18" s="28">
        <f t="shared" si="3"/>
        <v>0</v>
      </c>
      <c r="U18" s="29">
        <f t="shared" si="6"/>
        <v>0</v>
      </c>
      <c r="W18" s="33" t="s">
        <v>80</v>
      </c>
      <c r="X18" s="36">
        <v>2112.5</v>
      </c>
      <c r="Y18" s="33" t="s">
        <v>91</v>
      </c>
      <c r="Z18" s="36">
        <v>1862.5</v>
      </c>
      <c r="AA18" s="33" t="s">
        <v>90</v>
      </c>
      <c r="AB18" s="36">
        <v>0.0</v>
      </c>
    </row>
    <row r="19" ht="24.0" customHeight="1">
      <c r="A19" s="38" t="s">
        <v>48</v>
      </c>
      <c r="B19" s="39">
        <f>'G-1'!B19+'G-2'!B19+'G-4'!B19</f>
        <v>20</v>
      </c>
      <c r="C19" s="39">
        <f>'G-1'!C19+'G-2'!C19+'G-4'!C19</f>
        <v>0</v>
      </c>
      <c r="D19" s="39">
        <f>'G-1'!D19+'G-2'!D19+'G-4'!D19</f>
        <v>0</v>
      </c>
      <c r="E19" s="39">
        <f>'G-1'!E19+'G-2'!E19+'G-4'!E19</f>
        <v>0</v>
      </c>
      <c r="F19" s="40">
        <f t="shared" si="1"/>
        <v>10</v>
      </c>
      <c r="G19" s="46">
        <f t="shared" si="4"/>
        <v>39.5</v>
      </c>
      <c r="H19" s="42" t="s">
        <v>49</v>
      </c>
      <c r="I19" s="27">
        <f>'G-1'!I19+'G-2'!I19+'G-4'!I19</f>
        <v>17</v>
      </c>
      <c r="J19" s="27">
        <f>'G-1'!J19+'G-2'!J19+'G-4'!J19</f>
        <v>0</v>
      </c>
      <c r="K19" s="27">
        <f>'G-1'!K19+'G-2'!K19+'G-4'!K19</f>
        <v>0</v>
      </c>
      <c r="L19" s="27">
        <f>'G-1'!L19+'G-2'!L19+'G-4'!L19</f>
        <v>0</v>
      </c>
      <c r="M19" s="28">
        <f t="shared" si="2"/>
        <v>8.5</v>
      </c>
      <c r="N19" s="29">
        <f t="shared" si="5"/>
        <v>21</v>
      </c>
      <c r="O19" s="30" t="s">
        <v>50</v>
      </c>
      <c r="P19" s="27">
        <f>'G-1'!P19+'G-2'!P19+'G-4'!P19</f>
        <v>0</v>
      </c>
      <c r="Q19" s="27">
        <f>'G-1'!Q19+'G-2'!Q19+'G-4'!Q19</f>
        <v>0</v>
      </c>
      <c r="R19" s="27">
        <f>'G-1'!R19+'G-2'!R19+'G-4'!R19</f>
        <v>0</v>
      </c>
      <c r="S19" s="27">
        <f>'G-1'!S19+'G-2'!S19+'G-4'!S19</f>
        <v>0</v>
      </c>
      <c r="T19" s="28">
        <f t="shared" si="3"/>
        <v>0</v>
      </c>
      <c r="U19" s="29">
        <f t="shared" si="6"/>
        <v>0</v>
      </c>
      <c r="W19" s="33" t="s">
        <v>64</v>
      </c>
      <c r="X19" s="36">
        <v>2147.5</v>
      </c>
      <c r="Y19" s="33" t="s">
        <v>97</v>
      </c>
      <c r="Z19" s="36">
        <v>1876.5</v>
      </c>
      <c r="AA19" s="33" t="s">
        <v>92</v>
      </c>
      <c r="AB19" s="36">
        <v>0.0</v>
      </c>
    </row>
    <row r="20" ht="24.0" customHeight="1">
      <c r="A20" s="30" t="s">
        <v>51</v>
      </c>
      <c r="B20" s="37">
        <f>'G-1'!B20+'G-2'!B20+'G-4'!B20</f>
        <v>10</v>
      </c>
      <c r="C20" s="37">
        <f>'G-1'!C20+'G-2'!C20+'G-4'!C20</f>
        <v>0</v>
      </c>
      <c r="D20" s="37">
        <f>'G-1'!D20+'G-2'!D20+'G-4'!D20</f>
        <v>0</v>
      </c>
      <c r="E20" s="37">
        <f>'G-1'!E20+'G-2'!E20+'G-4'!E20</f>
        <v>0</v>
      </c>
      <c r="F20" s="43">
        <f t="shared" si="1"/>
        <v>5</v>
      </c>
      <c r="G20" s="44"/>
      <c r="H20" s="30" t="s">
        <v>52</v>
      </c>
      <c r="I20" s="27">
        <f>'G-1'!I20+'G-2'!I20+'G-4'!I20</f>
        <v>10</v>
      </c>
      <c r="J20" s="27">
        <f>'G-1'!J20+'G-2'!J20+'G-4'!J20</f>
        <v>0</v>
      </c>
      <c r="K20" s="27">
        <f>'G-1'!K20+'G-2'!K20+'G-4'!K20</f>
        <v>0</v>
      </c>
      <c r="L20" s="27">
        <f>'G-1'!L20+'G-2'!L20+'G-4'!L20</f>
        <v>0</v>
      </c>
      <c r="M20" s="43">
        <f t="shared" si="2"/>
        <v>5</v>
      </c>
      <c r="N20" s="29">
        <f t="shared" si="5"/>
        <v>22</v>
      </c>
      <c r="O20" s="30" t="s">
        <v>53</v>
      </c>
      <c r="P20" s="27">
        <f>'G-1'!P20+'G-2'!P20+'G-4'!P20</f>
        <v>0</v>
      </c>
      <c r="Q20" s="27">
        <f>'G-1'!Q20+'G-2'!Q20+'G-4'!Q20</f>
        <v>0</v>
      </c>
      <c r="R20" s="27">
        <f>'G-1'!R20+'G-2'!R20+'G-4'!R20</f>
        <v>0</v>
      </c>
      <c r="S20" s="27">
        <f>'G-1'!S20+'G-2'!S20+'G-4'!S20</f>
        <v>0</v>
      </c>
      <c r="T20" s="43">
        <f t="shared" si="3"/>
        <v>0</v>
      </c>
      <c r="U20" s="29">
        <f t="shared" si="6"/>
        <v>0</v>
      </c>
      <c r="W20" s="33"/>
      <c r="X20" s="33"/>
      <c r="Y20" s="33" t="s">
        <v>93</v>
      </c>
      <c r="Z20" s="36">
        <v>1888.5</v>
      </c>
      <c r="AA20" s="33" t="s">
        <v>94</v>
      </c>
      <c r="AB20" s="36">
        <v>0.0</v>
      </c>
    </row>
    <row r="21" ht="24.0" customHeight="1">
      <c r="A21" s="30" t="s">
        <v>54</v>
      </c>
      <c r="B21" s="37">
        <f>'G-1'!B21+'G-2'!B21+'G-4'!B21</f>
        <v>33</v>
      </c>
      <c r="C21" s="37">
        <f>'G-1'!C21+'G-2'!C21+'G-4'!C21</f>
        <v>0</v>
      </c>
      <c r="D21" s="37">
        <f>'G-1'!D21+'G-2'!D21+'G-4'!D21</f>
        <v>0</v>
      </c>
      <c r="E21" s="37">
        <f>'G-1'!E21+'G-2'!E21+'G-4'!E21</f>
        <v>0</v>
      </c>
      <c r="F21" s="28">
        <f t="shared" si="1"/>
        <v>16.5</v>
      </c>
      <c r="G21" s="45"/>
      <c r="H21" s="42" t="s">
        <v>55</v>
      </c>
      <c r="I21" s="27">
        <f>'G-1'!I21+'G-2'!I21+'G-4'!I21</f>
        <v>5</v>
      </c>
      <c r="J21" s="27">
        <f>'G-1'!J21+'G-2'!J21+'G-4'!J21</f>
        <v>0</v>
      </c>
      <c r="K21" s="27">
        <f>'G-1'!K21+'G-2'!K21+'G-4'!K21</f>
        <v>0</v>
      </c>
      <c r="L21" s="27">
        <f>'G-1'!L21+'G-2'!L21+'G-4'!L21</f>
        <v>0</v>
      </c>
      <c r="M21" s="28">
        <f t="shared" si="2"/>
        <v>2.5</v>
      </c>
      <c r="N21" s="29">
        <f t="shared" si="5"/>
        <v>19.5</v>
      </c>
      <c r="O21" s="38" t="s">
        <v>56</v>
      </c>
      <c r="P21" s="39">
        <f>'G-1'!P21+'G-2'!P21+'G-4'!P21</f>
        <v>0</v>
      </c>
      <c r="Q21" s="39">
        <f>'G-1'!Q21+'G-2'!Q21+'G-4'!Q21</f>
        <v>0</v>
      </c>
      <c r="R21" s="39">
        <f>'G-1'!R21+'G-2'!R21+'G-4'!R21</f>
        <v>0</v>
      </c>
      <c r="S21" s="39">
        <f>'G-1'!S21+'G-2'!S21+'G-4'!S21</f>
        <v>0</v>
      </c>
      <c r="T21" s="40">
        <f t="shared" si="3"/>
        <v>0</v>
      </c>
      <c r="U21" s="46">
        <f t="shared" si="6"/>
        <v>0</v>
      </c>
      <c r="W21" s="33"/>
      <c r="X21" s="33"/>
      <c r="Y21" s="33" t="s">
        <v>74</v>
      </c>
      <c r="Z21" s="36">
        <v>1896.0</v>
      </c>
      <c r="AA21" s="33" t="s">
        <v>96</v>
      </c>
      <c r="AB21" s="36">
        <v>0.0</v>
      </c>
    </row>
    <row r="22" ht="24.0" customHeight="1">
      <c r="A22" s="30" t="s">
        <v>57</v>
      </c>
      <c r="B22" s="37">
        <f>'G-1'!B22+'G-2'!B22+'G-4'!B22</f>
        <v>8</v>
      </c>
      <c r="C22" s="37">
        <f>'G-1'!C22+'G-2'!C22+'G-4'!C22</f>
        <v>0</v>
      </c>
      <c r="D22" s="37">
        <f>'G-1'!D22+'G-2'!D22+'G-4'!D22</f>
        <v>0</v>
      </c>
      <c r="E22" s="37">
        <f>'G-1'!E22+'G-2'!E22+'G-4'!E22</f>
        <v>0</v>
      </c>
      <c r="F22" s="28">
        <f t="shared" si="1"/>
        <v>4</v>
      </c>
      <c r="G22" s="29"/>
      <c r="H22" s="38" t="s">
        <v>58</v>
      </c>
      <c r="I22" s="27">
        <f>'G-1'!I22+'G-2'!I22+'G-4'!I22</f>
        <v>13</v>
      </c>
      <c r="J22" s="27">
        <f>'G-1'!J22+'G-2'!J22+'G-4'!J22</f>
        <v>0</v>
      </c>
      <c r="K22" s="27">
        <f>'G-1'!K22+'G-2'!K22+'G-4'!K22</f>
        <v>0</v>
      </c>
      <c r="L22" s="27">
        <f>'G-1'!L22+'G-2'!L22+'G-4'!L22</f>
        <v>0</v>
      </c>
      <c r="M22" s="28">
        <f t="shared" si="2"/>
        <v>6.5</v>
      </c>
      <c r="N22" s="46">
        <f t="shared" si="5"/>
        <v>22.5</v>
      </c>
      <c r="O22" s="30"/>
      <c r="P22" s="37"/>
      <c r="Q22" s="37"/>
      <c r="R22" s="37"/>
      <c r="S22" s="37"/>
      <c r="T22" s="43"/>
      <c r="U22" s="47"/>
      <c r="W22" s="33"/>
      <c r="X22" s="33"/>
      <c r="Y22" s="33" t="s">
        <v>83</v>
      </c>
      <c r="Z22" s="36">
        <v>1946.0</v>
      </c>
      <c r="AA22" s="33"/>
      <c r="AB22" s="36"/>
    </row>
    <row r="23" ht="13.5" customHeight="1">
      <c r="A23" s="48" t="s">
        <v>59</v>
      </c>
      <c r="B23" s="49"/>
      <c r="C23" s="50" t="s">
        <v>60</v>
      </c>
      <c r="D23" s="12"/>
      <c r="E23" s="12"/>
      <c r="F23" s="21"/>
      <c r="G23" s="51">
        <f>MAX(G13:G19)</f>
        <v>41</v>
      </c>
      <c r="H23" s="52" t="s">
        <v>61</v>
      </c>
      <c r="I23" s="53"/>
      <c r="J23" s="54" t="s">
        <v>60</v>
      </c>
      <c r="K23" s="55"/>
      <c r="L23" s="55"/>
      <c r="M23" s="56"/>
      <c r="N23" s="57">
        <f>MAX(N10:N22)</f>
        <v>34</v>
      </c>
      <c r="O23" s="48" t="s">
        <v>62</v>
      </c>
      <c r="P23" s="49"/>
      <c r="Q23" s="50" t="s">
        <v>60</v>
      </c>
      <c r="R23" s="12"/>
      <c r="S23" s="12"/>
      <c r="T23" s="21"/>
      <c r="U23" s="51">
        <f>MAX(U13:U21)</f>
        <v>28.5</v>
      </c>
      <c r="W23" s="33"/>
      <c r="X23" s="33"/>
      <c r="Y23" s="33"/>
      <c r="Z23" s="33"/>
      <c r="AA23" s="33"/>
      <c r="AB23" s="33"/>
    </row>
    <row r="24" ht="13.5" customHeight="1">
      <c r="A24" s="58"/>
      <c r="B24" s="59"/>
      <c r="C24" s="60" t="s">
        <v>63</v>
      </c>
      <c r="D24" s="61"/>
      <c r="E24" s="61"/>
      <c r="F24" s="62" t="s">
        <v>80</v>
      </c>
      <c r="G24" s="63"/>
      <c r="H24" s="58"/>
      <c r="I24" s="59"/>
      <c r="J24" s="60" t="s">
        <v>63</v>
      </c>
      <c r="K24" s="61"/>
      <c r="L24" s="61"/>
      <c r="M24" s="62" t="s">
        <v>74</v>
      </c>
      <c r="N24" s="63"/>
      <c r="O24" s="58"/>
      <c r="P24" s="59"/>
      <c r="Q24" s="60" t="s">
        <v>63</v>
      </c>
      <c r="R24" s="61"/>
      <c r="S24" s="61"/>
      <c r="T24" s="62" t="s">
        <v>96</v>
      </c>
      <c r="U24" s="63"/>
      <c r="W24" s="33"/>
      <c r="X24" s="33"/>
      <c r="Y24" s="82" t="s">
        <v>63</v>
      </c>
      <c r="Z24" s="33"/>
      <c r="AA24" s="33"/>
      <c r="AB24" s="33"/>
    </row>
    <row r="25" ht="6.75" customHeight="1">
      <c r="A25" s="64"/>
      <c r="B25" s="65"/>
      <c r="C25" s="65"/>
      <c r="D25" s="65"/>
      <c r="E25" s="65"/>
      <c r="F25" s="65"/>
      <c r="G25" s="66"/>
      <c r="H25" s="64"/>
      <c r="I25" s="67"/>
      <c r="J25" s="67"/>
      <c r="K25" s="65"/>
      <c r="L25" s="65"/>
      <c r="M25" s="65"/>
      <c r="N25" s="66"/>
      <c r="O25" s="64"/>
      <c r="P25" s="65"/>
      <c r="Q25" s="65"/>
      <c r="R25" s="65"/>
      <c r="S25" s="65"/>
      <c r="T25" s="65"/>
      <c r="U25" s="66"/>
    </row>
    <row r="26" ht="12.75" customHeight="1">
      <c r="A26" s="68" t="s">
        <v>67</v>
      </c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70"/>
      <c r="Q26" s="70"/>
      <c r="R26" s="71"/>
      <c r="S26" s="72"/>
      <c r="T26" s="73"/>
      <c r="U26" s="73"/>
    </row>
    <row r="27" ht="12.75" customHeight="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5"/>
      <c r="Q27" s="5"/>
      <c r="R27" s="3"/>
      <c r="S27" s="74"/>
      <c r="T27" s="75"/>
      <c r="U27" s="75"/>
    </row>
    <row r="28" ht="12.75" customHeight="1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76"/>
      <c r="Q28" s="76"/>
      <c r="R28" s="77"/>
      <c r="S28" s="78"/>
      <c r="T28" s="79"/>
      <c r="U28" s="79"/>
    </row>
    <row r="29" ht="9.75" customHeight="1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76"/>
      <c r="Q29" s="76"/>
      <c r="R29" s="77"/>
      <c r="S29" s="78"/>
      <c r="T29" s="79"/>
      <c r="U29" s="79"/>
    </row>
    <row r="30" ht="12.7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1"/>
      <c r="Q30" s="81"/>
      <c r="R30" s="81"/>
      <c r="S30" s="81"/>
      <c r="T30" s="81"/>
      <c r="U30" s="81"/>
    </row>
    <row r="31" ht="12.75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</row>
    <row r="32" ht="12.75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</row>
    <row r="33" ht="12.75" customHeight="1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</row>
    <row r="34" ht="12.75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</row>
    <row r="35" ht="12.75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</row>
    <row r="36" ht="12.75" customHeight="1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</row>
    <row r="37" ht="12.75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</row>
    <row r="38" ht="12.75" customHeight="1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</row>
    <row r="39" ht="6.0" customHeight="1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</row>
    <row r="40" ht="12.75" customHeight="1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</row>
    <row r="41" ht="12.75" customHeight="1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</row>
    <row r="42" ht="12.75" customHeight="1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</row>
    <row r="43" ht="12.75" customHeight="1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</row>
    <row r="44" ht="12.75" customHeight="1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W44" s="33" t="s">
        <v>51</v>
      </c>
    </row>
    <row r="45" ht="12.75" customHeight="1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W45" s="33" t="s">
        <v>54</v>
      </c>
    </row>
    <row r="46" ht="12.75" customHeight="1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W46" s="33" t="s">
        <v>57</v>
      </c>
    </row>
    <row r="47" ht="12.75" customHeight="1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W47" s="33" t="s">
        <v>22</v>
      </c>
    </row>
    <row r="48" ht="12.75" customHeight="1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W48" s="33" t="s">
        <v>25</v>
      </c>
    </row>
    <row r="49" ht="6.0" customHeight="1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W49" s="33" t="s">
        <v>28</v>
      </c>
    </row>
    <row r="50" ht="12.75" customHeight="1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W50" s="33" t="s">
        <v>31</v>
      </c>
    </row>
    <row r="51" ht="12.75" customHeight="1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W51" s="33" t="s">
        <v>34</v>
      </c>
    </row>
    <row r="52" ht="12.75" customHeight="1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W52" s="33" t="s">
        <v>37</v>
      </c>
    </row>
    <row r="53" ht="12.7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W53" s="33" t="s">
        <v>40</v>
      </c>
    </row>
    <row r="54" ht="12.75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W54" s="33" t="s">
        <v>43</v>
      </c>
    </row>
    <row r="55" ht="12.75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W55" s="33" t="s">
        <v>46</v>
      </c>
    </row>
    <row r="56" ht="12.75" customHeight="1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W56" s="33" t="s">
        <v>49</v>
      </c>
    </row>
    <row r="57" ht="12.75" customHeight="1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W57" s="33" t="s">
        <v>52</v>
      </c>
    </row>
    <row r="58" ht="12.75" customHeight="1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W58" s="33" t="s">
        <v>55</v>
      </c>
    </row>
    <row r="59" ht="12.75" customHeight="1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W59" s="33" t="s">
        <v>58</v>
      </c>
    </row>
    <row r="60" ht="12.75" customHeight="1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</row>
    <row r="61" ht="12.75" customHeight="1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</row>
    <row r="62" ht="12.75" customHeight="1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</row>
    <row r="63" ht="12.75" customHeight="1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</row>
    <row r="64" ht="12.75" customHeight="1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</row>
    <row r="65" ht="12.75" customHeight="1">
      <c r="A65" s="80"/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</row>
    <row r="66" ht="12.75" customHeight="1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</row>
    <row r="67" ht="12.75" customHeight="1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</row>
    <row r="68" ht="12.75" customHeight="1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</row>
    <row r="69" ht="12.75" customHeight="1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</row>
    <row r="70" ht="12.75" customHeight="1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</row>
    <row r="71" ht="12.75" customHeight="1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</row>
    <row r="72" ht="12.75" customHeight="1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</row>
    <row r="73" ht="12.75" customHeight="1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</row>
    <row r="74" ht="12.75" customHeight="1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</row>
    <row r="75" ht="12.75" customHeight="1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</row>
    <row r="76" ht="12.75" customHeight="1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</row>
    <row r="77" ht="12.75" customHeight="1">
      <c r="A77" s="80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</row>
    <row r="78" ht="12.75" customHeight="1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</row>
    <row r="79" ht="12.75" customHeight="1">
      <c r="A79" s="80"/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</row>
    <row r="80" ht="12.75" customHeight="1">
      <c r="A80" s="80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</row>
    <row r="81" ht="12.75" customHeight="1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</row>
    <row r="82" ht="12.75" customHeight="1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3.43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5"/>
      <c r="G1" s="5"/>
      <c r="H1" s="5"/>
      <c r="I1" s="5"/>
      <c r="J1" s="5"/>
    </row>
    <row r="2" ht="12.75" customHeight="1">
      <c r="A2" s="4" t="s">
        <v>100</v>
      </c>
    </row>
    <row r="3" ht="12.75" customHeight="1">
      <c r="A3" s="84"/>
      <c r="B3" s="84"/>
      <c r="C3" s="5"/>
      <c r="D3" s="5"/>
      <c r="E3" s="5"/>
      <c r="F3" s="5"/>
      <c r="G3" s="5"/>
      <c r="H3" s="5"/>
      <c r="I3" s="85"/>
      <c r="J3" s="86"/>
    </row>
    <row r="4" ht="12.75" customHeight="1">
      <c r="A4" s="9" t="s">
        <v>101</v>
      </c>
      <c r="C4" s="7" t="s">
        <v>3</v>
      </c>
      <c r="D4" s="8"/>
      <c r="E4" s="8"/>
      <c r="F4" s="5"/>
      <c r="G4" s="5"/>
      <c r="H4" s="5"/>
      <c r="I4" s="5"/>
      <c r="J4" s="5"/>
    </row>
    <row r="5" ht="12.75" customHeight="1">
      <c r="A5" s="9" t="s">
        <v>4</v>
      </c>
      <c r="C5" s="13" t="str">
        <f>'G-1'!D5</f>
        <v>CL 47 - CR 45</v>
      </c>
      <c r="D5" s="12"/>
      <c r="E5" s="12"/>
      <c r="F5" s="2"/>
      <c r="G5" s="87"/>
      <c r="H5" s="9" t="s">
        <v>6</v>
      </c>
      <c r="I5" s="88">
        <f>'G-1'!L5</f>
        <v>4745</v>
      </c>
      <c r="J5" s="8"/>
    </row>
    <row r="6" ht="12.75" customHeight="1">
      <c r="A6" s="9" t="s">
        <v>102</v>
      </c>
      <c r="C6" s="11" t="s">
        <v>69</v>
      </c>
      <c r="D6" s="12"/>
      <c r="E6" s="12"/>
      <c r="F6" s="2"/>
      <c r="G6" s="87"/>
      <c r="H6" s="9" t="s">
        <v>12</v>
      </c>
      <c r="I6" s="89">
        <f>'G-1'!S6</f>
        <v>44014</v>
      </c>
      <c r="J6" s="12"/>
    </row>
    <row r="7" ht="12.75" customHeight="1">
      <c r="A7" s="2"/>
      <c r="B7" s="2"/>
      <c r="C7" s="90"/>
      <c r="G7" s="5"/>
      <c r="H7" s="90"/>
      <c r="I7" s="91"/>
      <c r="J7" s="5"/>
    </row>
    <row r="8" ht="12.75" customHeight="1">
      <c r="A8" s="92" t="s">
        <v>103</v>
      </c>
      <c r="B8" s="93" t="s">
        <v>104</v>
      </c>
      <c r="C8" s="92" t="s">
        <v>105</v>
      </c>
      <c r="D8" s="93" t="s">
        <v>106</v>
      </c>
      <c r="E8" s="93" t="s">
        <v>17</v>
      </c>
      <c r="F8" s="92" t="s">
        <v>107</v>
      </c>
      <c r="G8" s="92" t="s">
        <v>108</v>
      </c>
      <c r="H8" s="92" t="s">
        <v>109</v>
      </c>
      <c r="I8" s="93" t="s">
        <v>110</v>
      </c>
      <c r="J8" s="94" t="s">
        <v>111</v>
      </c>
    </row>
    <row r="9" ht="12.75" customHeight="1">
      <c r="A9" s="22"/>
      <c r="B9" s="22"/>
      <c r="C9" s="22"/>
      <c r="D9" s="22"/>
      <c r="E9" s="95" t="s">
        <v>19</v>
      </c>
      <c r="F9" s="96" t="s">
        <v>18</v>
      </c>
      <c r="G9" s="96" t="s">
        <v>19</v>
      </c>
      <c r="H9" s="96" t="s">
        <v>20</v>
      </c>
      <c r="I9" s="22"/>
      <c r="J9" s="22"/>
    </row>
    <row r="10" ht="12.75" customHeight="1">
      <c r="A10" s="97" t="s">
        <v>112</v>
      </c>
      <c r="B10" s="98">
        <v>1.0</v>
      </c>
      <c r="C10" s="90"/>
      <c r="D10" s="99" t="s">
        <v>113</v>
      </c>
      <c r="E10" s="45"/>
      <c r="F10" s="45"/>
      <c r="G10" s="45"/>
      <c r="H10" s="45"/>
      <c r="I10" s="45" t="str">
        <f t="shared" ref="I10:I45" si="1">E10</f>
        <v/>
      </c>
      <c r="J10" s="100" t="str">
        <f>IF(I10=0,"0,00",I10/SUM(I10:I12)*100)</f>
        <v>0,00</v>
      </c>
    </row>
    <row r="11" ht="12.75" customHeight="1">
      <c r="A11" s="101"/>
      <c r="B11" s="101"/>
      <c r="C11" s="90" t="s">
        <v>114</v>
      </c>
      <c r="D11" s="102" t="s">
        <v>115</v>
      </c>
      <c r="E11" s="103"/>
      <c r="F11" s="103"/>
      <c r="G11" s="103"/>
      <c r="H11" s="103"/>
      <c r="I11" s="45" t="str">
        <f t="shared" si="1"/>
        <v/>
      </c>
      <c r="J11" s="104" t="str">
        <f>IF(I11=0,"0,00",I11/SUM(I10:I12)*100)</f>
        <v>0,00</v>
      </c>
    </row>
    <row r="12" ht="12.75" customHeight="1">
      <c r="A12" s="101"/>
      <c r="B12" s="101"/>
      <c r="C12" s="105" t="s">
        <v>116</v>
      </c>
      <c r="D12" s="106" t="s">
        <v>117</v>
      </c>
      <c r="E12" s="44"/>
      <c r="F12" s="44"/>
      <c r="G12" s="44"/>
      <c r="H12" s="44"/>
      <c r="I12" s="45" t="str">
        <f t="shared" si="1"/>
        <v/>
      </c>
      <c r="J12" s="107" t="str">
        <f>IF(I12=0,"0,00",I12/SUM(I10:I12)*100)</f>
        <v>0,00</v>
      </c>
    </row>
    <row r="13" ht="12.75" customHeight="1">
      <c r="A13" s="101"/>
      <c r="B13" s="101"/>
      <c r="C13" s="108"/>
      <c r="D13" s="99" t="s">
        <v>113</v>
      </c>
      <c r="E13" s="45"/>
      <c r="F13" s="45"/>
      <c r="G13" s="45"/>
      <c r="H13" s="45"/>
      <c r="I13" s="45" t="str">
        <f t="shared" si="1"/>
        <v/>
      </c>
      <c r="J13" s="100" t="str">
        <f>IF(I13=0,"0,00",I13/SUM(I13:I15)*100)</f>
        <v>0,00</v>
      </c>
    </row>
    <row r="14" ht="12.75" customHeight="1">
      <c r="A14" s="101"/>
      <c r="B14" s="101"/>
      <c r="C14" s="90" t="s">
        <v>118</v>
      </c>
      <c r="D14" s="102" t="s">
        <v>115</v>
      </c>
      <c r="E14" s="103"/>
      <c r="F14" s="103"/>
      <c r="G14" s="103"/>
      <c r="H14" s="103"/>
      <c r="I14" s="45" t="str">
        <f t="shared" si="1"/>
        <v/>
      </c>
      <c r="J14" s="104" t="str">
        <f>IF(I14=0,"0,00",I14/SUM(I13:I15)*100)</f>
        <v>0,00</v>
      </c>
    </row>
    <row r="15" ht="12.75" customHeight="1">
      <c r="A15" s="101"/>
      <c r="B15" s="101"/>
      <c r="C15" s="105" t="s">
        <v>65</v>
      </c>
      <c r="D15" s="106" t="s">
        <v>117</v>
      </c>
      <c r="E15" s="44"/>
      <c r="F15" s="44"/>
      <c r="G15" s="44"/>
      <c r="H15" s="44"/>
      <c r="I15" s="45" t="str">
        <f t="shared" si="1"/>
        <v/>
      </c>
      <c r="J15" s="107" t="str">
        <f>IF(I15=0,"0,00",I15/SUM(I13:I15)*100)</f>
        <v>0,00</v>
      </c>
    </row>
    <row r="16" ht="12.75" customHeight="1">
      <c r="A16" s="101"/>
      <c r="B16" s="101"/>
      <c r="C16" s="108"/>
      <c r="D16" s="99" t="s">
        <v>113</v>
      </c>
      <c r="E16" s="45"/>
      <c r="F16" s="45"/>
      <c r="G16" s="45"/>
      <c r="H16" s="45"/>
      <c r="I16" s="45" t="str">
        <f t="shared" si="1"/>
        <v/>
      </c>
      <c r="J16" s="100" t="str">
        <f>IF(I16=0,"0,00",I16/SUM(I16:I18)*100)</f>
        <v>0,00</v>
      </c>
    </row>
    <row r="17" ht="12.75" customHeight="1">
      <c r="A17" s="101"/>
      <c r="B17" s="101"/>
      <c r="C17" s="90" t="s">
        <v>119</v>
      </c>
      <c r="D17" s="102" t="s">
        <v>115</v>
      </c>
      <c r="E17" s="103"/>
      <c r="F17" s="103"/>
      <c r="G17" s="103"/>
      <c r="H17" s="103"/>
      <c r="I17" s="45" t="str">
        <f t="shared" si="1"/>
        <v/>
      </c>
      <c r="J17" s="104" t="str">
        <f>IF(I17=0,"0,00",I17/SUM(I16:I18)*100)</f>
        <v>0,00</v>
      </c>
    </row>
    <row r="18" ht="12.75" customHeight="1">
      <c r="A18" s="22"/>
      <c r="B18" s="22"/>
      <c r="C18" s="109" t="s">
        <v>66</v>
      </c>
      <c r="D18" s="106" t="s">
        <v>117</v>
      </c>
      <c r="E18" s="44"/>
      <c r="F18" s="44"/>
      <c r="G18" s="44"/>
      <c r="H18" s="44"/>
      <c r="I18" s="45" t="str">
        <f t="shared" si="1"/>
        <v/>
      </c>
      <c r="J18" s="107" t="str">
        <f>IF(I18=0,"0,00",I18/SUM(I16:I18)*100)</f>
        <v>0,00</v>
      </c>
    </row>
    <row r="19" ht="12.75" customHeight="1">
      <c r="A19" s="97" t="s">
        <v>120</v>
      </c>
      <c r="B19" s="98">
        <v>1.0</v>
      </c>
      <c r="C19" s="110"/>
      <c r="D19" s="99" t="s">
        <v>113</v>
      </c>
      <c r="E19" s="45"/>
      <c r="F19" s="45"/>
      <c r="G19" s="45"/>
      <c r="H19" s="45"/>
      <c r="I19" s="45" t="str">
        <f t="shared" si="1"/>
        <v/>
      </c>
      <c r="J19" s="100" t="str">
        <f>IF(I19=0,"0,00",I19/SUM(I19:I21)*100)</f>
        <v>0,00</v>
      </c>
    </row>
    <row r="20" ht="12.75" customHeight="1">
      <c r="A20" s="101"/>
      <c r="B20" s="101"/>
      <c r="C20" s="90" t="s">
        <v>114</v>
      </c>
      <c r="D20" s="102" t="s">
        <v>115</v>
      </c>
      <c r="E20" s="103"/>
      <c r="F20" s="103"/>
      <c r="G20" s="103"/>
      <c r="H20" s="103"/>
      <c r="I20" s="45" t="str">
        <f t="shared" si="1"/>
        <v/>
      </c>
      <c r="J20" s="104" t="str">
        <f>IF(I20=0,"0,00",I20/SUM(I19:I21)*100)</f>
        <v>0,00</v>
      </c>
    </row>
    <row r="21" ht="12.75" customHeight="1">
      <c r="A21" s="101"/>
      <c r="B21" s="101"/>
      <c r="C21" s="105" t="s">
        <v>121</v>
      </c>
      <c r="D21" s="106" t="s">
        <v>117</v>
      </c>
      <c r="E21" s="44"/>
      <c r="F21" s="44"/>
      <c r="G21" s="44"/>
      <c r="H21" s="44"/>
      <c r="I21" s="45" t="str">
        <f t="shared" si="1"/>
        <v/>
      </c>
      <c r="J21" s="107" t="str">
        <f>IF(I21=0,"0,00",I21/SUM(I19:I21)*100)</f>
        <v>0,00</v>
      </c>
    </row>
    <row r="22" ht="12.75" customHeight="1">
      <c r="A22" s="101"/>
      <c r="B22" s="101"/>
      <c r="C22" s="108"/>
      <c r="D22" s="99" t="s">
        <v>113</v>
      </c>
      <c r="E22" s="45"/>
      <c r="F22" s="45"/>
      <c r="G22" s="45"/>
      <c r="H22" s="45"/>
      <c r="I22" s="45" t="str">
        <f t="shared" si="1"/>
        <v/>
      </c>
      <c r="J22" s="100" t="str">
        <f>IF(I22=0,"0,00",I22/SUM(I22:I24)*100)</f>
        <v>0,00</v>
      </c>
    </row>
    <row r="23" ht="12.75" customHeight="1">
      <c r="A23" s="101"/>
      <c r="B23" s="101"/>
      <c r="C23" s="90" t="s">
        <v>118</v>
      </c>
      <c r="D23" s="102" t="s">
        <v>115</v>
      </c>
      <c r="E23" s="103"/>
      <c r="F23" s="103"/>
      <c r="G23" s="103"/>
      <c r="H23" s="103"/>
      <c r="I23" s="45" t="str">
        <f t="shared" si="1"/>
        <v/>
      </c>
      <c r="J23" s="104" t="str">
        <f>IF(I23=0,"0,00",I23/SUM(I22:I24)*100)</f>
        <v>0,00</v>
      </c>
    </row>
    <row r="24" ht="12.75" customHeight="1">
      <c r="A24" s="101"/>
      <c r="B24" s="101"/>
      <c r="C24" s="105" t="s">
        <v>78</v>
      </c>
      <c r="D24" s="106" t="s">
        <v>117</v>
      </c>
      <c r="E24" s="44"/>
      <c r="F24" s="44"/>
      <c r="G24" s="44"/>
      <c r="H24" s="44"/>
      <c r="I24" s="45" t="str">
        <f t="shared" si="1"/>
        <v/>
      </c>
      <c r="J24" s="107" t="str">
        <f>IF(I24=0,"0,00",I24/SUM(I22:I24)*100)</f>
        <v>0,00</v>
      </c>
    </row>
    <row r="25" ht="12.75" customHeight="1">
      <c r="A25" s="101"/>
      <c r="B25" s="101"/>
      <c r="C25" s="108"/>
      <c r="D25" s="99" t="s">
        <v>113</v>
      </c>
      <c r="E25" s="45"/>
      <c r="F25" s="45"/>
      <c r="G25" s="45"/>
      <c r="H25" s="45"/>
      <c r="I25" s="45" t="str">
        <f t="shared" si="1"/>
        <v/>
      </c>
      <c r="J25" s="100" t="str">
        <f>IF(I25=0,"0,00",I25/SUM(I25:I27)*100)</f>
        <v>0,00</v>
      </c>
    </row>
    <row r="26" ht="12.75" customHeight="1">
      <c r="A26" s="101"/>
      <c r="B26" s="101"/>
      <c r="C26" s="90" t="s">
        <v>119</v>
      </c>
      <c r="D26" s="102" t="s">
        <v>115</v>
      </c>
      <c r="E26" s="103"/>
      <c r="F26" s="103"/>
      <c r="G26" s="103"/>
      <c r="H26" s="103"/>
      <c r="I26" s="45" t="str">
        <f t="shared" si="1"/>
        <v/>
      </c>
      <c r="J26" s="104" t="str">
        <f>IF(I26=0,"0,00",I26/SUM(I25:I27)*100)</f>
        <v>0,00</v>
      </c>
    </row>
    <row r="27" ht="12.75" customHeight="1">
      <c r="A27" s="22"/>
      <c r="B27" s="22"/>
      <c r="C27" s="109" t="s">
        <v>66</v>
      </c>
      <c r="D27" s="106" t="s">
        <v>117</v>
      </c>
      <c r="E27" s="44"/>
      <c r="F27" s="44"/>
      <c r="G27" s="44"/>
      <c r="H27" s="44"/>
      <c r="I27" s="45" t="str">
        <f t="shared" si="1"/>
        <v/>
      </c>
      <c r="J27" s="107" t="str">
        <f>IF(I27=0,"0,00",I27/SUM(I25:I27)*100)</f>
        <v>0,00</v>
      </c>
    </row>
    <row r="28" ht="12.75" customHeight="1">
      <c r="A28" s="97" t="s">
        <v>122</v>
      </c>
      <c r="B28" s="98">
        <v>1.0</v>
      </c>
      <c r="C28" s="110"/>
      <c r="D28" s="99" t="s">
        <v>113</v>
      </c>
      <c r="E28" s="45"/>
      <c r="F28" s="45"/>
      <c r="G28" s="45"/>
      <c r="H28" s="45"/>
      <c r="I28" s="45" t="str">
        <f t="shared" si="1"/>
        <v/>
      </c>
      <c r="J28" s="100" t="str">
        <f>IF(I28=0,"0,00",I28/SUM(I28:I30)*100)</f>
        <v>0,00</v>
      </c>
    </row>
    <row r="29" ht="12.75" customHeight="1">
      <c r="A29" s="101"/>
      <c r="B29" s="101"/>
      <c r="C29" s="90" t="s">
        <v>114</v>
      </c>
      <c r="D29" s="102" t="s">
        <v>115</v>
      </c>
      <c r="E29" s="103"/>
      <c r="F29" s="103"/>
      <c r="G29" s="103"/>
      <c r="H29" s="103"/>
      <c r="I29" s="45" t="str">
        <f t="shared" si="1"/>
        <v/>
      </c>
      <c r="J29" s="104" t="str">
        <f>IF(I29=0,"0,00",I29/SUM(I28:I30)*100)</f>
        <v>0,00</v>
      </c>
    </row>
    <row r="30" ht="12.75" customHeight="1">
      <c r="A30" s="101"/>
      <c r="B30" s="101"/>
      <c r="C30" s="105" t="s">
        <v>121</v>
      </c>
      <c r="D30" s="106" t="s">
        <v>117</v>
      </c>
      <c r="E30" s="44"/>
      <c r="F30" s="44"/>
      <c r="G30" s="44"/>
      <c r="H30" s="44"/>
      <c r="I30" s="45" t="str">
        <f t="shared" si="1"/>
        <v/>
      </c>
      <c r="J30" s="107" t="str">
        <f>IF(I30=0,"0,00",I30/SUM(I28:I30)*100)</f>
        <v>0,00</v>
      </c>
    </row>
    <row r="31" ht="12.75" customHeight="1">
      <c r="A31" s="101"/>
      <c r="B31" s="101"/>
      <c r="C31" s="108"/>
      <c r="D31" s="99" t="s">
        <v>113</v>
      </c>
      <c r="E31" s="45"/>
      <c r="F31" s="45"/>
      <c r="G31" s="45"/>
      <c r="H31" s="45"/>
      <c r="I31" s="45" t="str">
        <f t="shared" si="1"/>
        <v/>
      </c>
      <c r="J31" s="100" t="str">
        <f>IF(I31=0,"0,00",I31/SUM(I31:I33)*100)</f>
        <v>0,00</v>
      </c>
    </row>
    <row r="32" ht="12.75" customHeight="1">
      <c r="A32" s="101"/>
      <c r="B32" s="101"/>
      <c r="C32" s="90" t="s">
        <v>118</v>
      </c>
      <c r="D32" s="102" t="s">
        <v>115</v>
      </c>
      <c r="E32" s="103"/>
      <c r="F32" s="103"/>
      <c r="G32" s="103"/>
      <c r="H32" s="103"/>
      <c r="I32" s="45" t="str">
        <f t="shared" si="1"/>
        <v/>
      </c>
      <c r="J32" s="104" t="str">
        <f>IF(I32=0,"0,00",I32/SUM(I31:I33)*100)</f>
        <v>0,00</v>
      </c>
    </row>
    <row r="33" ht="12.75" customHeight="1">
      <c r="A33" s="101"/>
      <c r="B33" s="101"/>
      <c r="C33" s="105" t="s">
        <v>78</v>
      </c>
      <c r="D33" s="106" t="s">
        <v>117</v>
      </c>
      <c r="E33" s="44"/>
      <c r="F33" s="44"/>
      <c r="G33" s="44"/>
      <c r="H33" s="44"/>
      <c r="I33" s="45" t="str">
        <f t="shared" si="1"/>
        <v/>
      </c>
      <c r="J33" s="107" t="str">
        <f>IF(I33=0,"0,00",I33/SUM(I31:I33)*100)</f>
        <v>0,00</v>
      </c>
    </row>
    <row r="34" ht="12.75" customHeight="1">
      <c r="A34" s="101"/>
      <c r="B34" s="101"/>
      <c r="C34" s="108"/>
      <c r="D34" s="99" t="s">
        <v>113</v>
      </c>
      <c r="E34" s="45"/>
      <c r="F34" s="45"/>
      <c r="G34" s="45"/>
      <c r="H34" s="45"/>
      <c r="I34" s="45" t="str">
        <f t="shared" si="1"/>
        <v/>
      </c>
      <c r="J34" s="100" t="str">
        <f>IF(I34=0,"0,00",I34/SUM(I34:I36)*100)</f>
        <v>0,00</v>
      </c>
    </row>
    <row r="35" ht="12.75" customHeight="1">
      <c r="A35" s="101"/>
      <c r="B35" s="101"/>
      <c r="C35" s="90" t="s">
        <v>119</v>
      </c>
      <c r="D35" s="102" t="s">
        <v>115</v>
      </c>
      <c r="E35" s="103"/>
      <c r="F35" s="103"/>
      <c r="G35" s="103"/>
      <c r="H35" s="103"/>
      <c r="I35" s="45" t="str">
        <f t="shared" si="1"/>
        <v/>
      </c>
      <c r="J35" s="104" t="str">
        <f>IF(I35=0,"0,00",I35/SUM(I34:I36)*100)</f>
        <v>0,00</v>
      </c>
    </row>
    <row r="36" ht="12.75" customHeight="1">
      <c r="A36" s="22"/>
      <c r="B36" s="22"/>
      <c r="C36" s="109" t="s">
        <v>66</v>
      </c>
      <c r="D36" s="106" t="s">
        <v>117</v>
      </c>
      <c r="E36" s="44"/>
      <c r="F36" s="44"/>
      <c r="G36" s="44"/>
      <c r="H36" s="44"/>
      <c r="I36" s="45" t="str">
        <f t="shared" si="1"/>
        <v/>
      </c>
      <c r="J36" s="107" t="str">
        <f>IF(I36=0,"0,00",I36/SUM(I34:I36)*100)</f>
        <v>0,00</v>
      </c>
    </row>
    <row r="37" ht="12.75" customHeight="1">
      <c r="A37" s="97" t="s">
        <v>123</v>
      </c>
      <c r="B37" s="98"/>
      <c r="C37" s="110"/>
      <c r="D37" s="99" t="s">
        <v>113</v>
      </c>
      <c r="E37" s="111">
        <v>0.0</v>
      </c>
      <c r="F37" s="111">
        <v>0.0</v>
      </c>
      <c r="G37" s="111">
        <v>0.0</v>
      </c>
      <c r="H37" s="111">
        <v>0.0</v>
      </c>
      <c r="I37" s="45">
        <f t="shared" si="1"/>
        <v>0</v>
      </c>
      <c r="J37" s="100" t="str">
        <f>IF(I37=0,"0,00",I37/SUM(I37:I39)*100)</f>
        <v>0,00</v>
      </c>
    </row>
    <row r="38" ht="12.75" customHeight="1">
      <c r="A38" s="101"/>
      <c r="B38" s="101"/>
      <c r="C38" s="90" t="s">
        <v>114</v>
      </c>
      <c r="D38" s="102" t="s">
        <v>115</v>
      </c>
      <c r="E38" s="112">
        <v>0.0</v>
      </c>
      <c r="F38" s="112">
        <v>0.0</v>
      </c>
      <c r="G38" s="112">
        <v>0.0</v>
      </c>
      <c r="H38" s="112">
        <v>0.0</v>
      </c>
      <c r="I38" s="45">
        <f t="shared" si="1"/>
        <v>0</v>
      </c>
      <c r="J38" s="104" t="str">
        <f>IF(I38=0,"0,00",I38/SUM(I37:I39)*100)</f>
        <v>0,00</v>
      </c>
    </row>
    <row r="39" ht="12.75" customHeight="1">
      <c r="A39" s="101"/>
      <c r="B39" s="101"/>
      <c r="C39" s="105" t="s">
        <v>124</v>
      </c>
      <c r="D39" s="106" t="s">
        <v>117</v>
      </c>
      <c r="E39" s="113">
        <v>0.0</v>
      </c>
      <c r="F39" s="113">
        <v>0.0</v>
      </c>
      <c r="G39" s="113">
        <v>0.0</v>
      </c>
      <c r="H39" s="113">
        <v>0.0</v>
      </c>
      <c r="I39" s="45">
        <f t="shared" si="1"/>
        <v>0</v>
      </c>
      <c r="J39" s="107" t="str">
        <f>IF(I39=0,"0,00",I39/SUM(I37:I39)*100)</f>
        <v>0,00</v>
      </c>
    </row>
    <row r="40" ht="12.75" customHeight="1">
      <c r="A40" s="101"/>
      <c r="B40" s="101"/>
      <c r="C40" s="108"/>
      <c r="D40" s="99" t="s">
        <v>113</v>
      </c>
      <c r="E40" s="111">
        <v>0.0</v>
      </c>
      <c r="F40" s="111">
        <v>0.0</v>
      </c>
      <c r="G40" s="111">
        <v>0.0</v>
      </c>
      <c r="H40" s="111">
        <v>0.0</v>
      </c>
      <c r="I40" s="45">
        <f t="shared" si="1"/>
        <v>0</v>
      </c>
      <c r="J40" s="100" t="str">
        <f>IF(I40=0,"0,00",I40/SUM(I40:I42)*100)</f>
        <v>0,00</v>
      </c>
    </row>
    <row r="41" ht="12.75" customHeight="1">
      <c r="A41" s="101"/>
      <c r="B41" s="101"/>
      <c r="C41" s="90" t="s">
        <v>118</v>
      </c>
      <c r="D41" s="102" t="s">
        <v>115</v>
      </c>
      <c r="E41" s="112">
        <v>0.0</v>
      </c>
      <c r="F41" s="112">
        <v>0.0</v>
      </c>
      <c r="G41" s="112">
        <v>0.0</v>
      </c>
      <c r="H41" s="112">
        <v>0.0</v>
      </c>
      <c r="I41" s="45">
        <f t="shared" si="1"/>
        <v>0</v>
      </c>
      <c r="J41" s="104" t="str">
        <f>IF(I41=0,"0,00",I41/SUM(I40:I42)*100)</f>
        <v>0,00</v>
      </c>
    </row>
    <row r="42" ht="12.75" customHeight="1">
      <c r="A42" s="101"/>
      <c r="B42" s="101"/>
      <c r="C42" s="105" t="s">
        <v>125</v>
      </c>
      <c r="D42" s="106" t="s">
        <v>117</v>
      </c>
      <c r="E42" s="113">
        <v>0.0</v>
      </c>
      <c r="F42" s="113">
        <v>0.0</v>
      </c>
      <c r="G42" s="113">
        <v>0.0</v>
      </c>
      <c r="H42" s="113">
        <v>0.0</v>
      </c>
      <c r="I42" s="45">
        <f t="shared" si="1"/>
        <v>0</v>
      </c>
      <c r="J42" s="107" t="str">
        <f>IF(I42=0,"0,00",I42/SUM(I40:I42)*100)</f>
        <v>0,00</v>
      </c>
    </row>
    <row r="43" ht="12.75" customHeight="1">
      <c r="A43" s="101"/>
      <c r="B43" s="101"/>
      <c r="C43" s="108"/>
      <c r="D43" s="99" t="s">
        <v>113</v>
      </c>
      <c r="E43" s="111">
        <v>0.0</v>
      </c>
      <c r="F43" s="111">
        <v>0.0</v>
      </c>
      <c r="G43" s="111">
        <v>0.0</v>
      </c>
      <c r="H43" s="111">
        <v>0.0</v>
      </c>
      <c r="I43" s="45">
        <f t="shared" si="1"/>
        <v>0</v>
      </c>
      <c r="J43" s="100" t="str">
        <f>IF(I43=0,"0,00",I43/SUM(I43:I45)*100)</f>
        <v>0,00</v>
      </c>
    </row>
    <row r="44" ht="12.75" customHeight="1">
      <c r="A44" s="101"/>
      <c r="B44" s="101"/>
      <c r="C44" s="90" t="s">
        <v>119</v>
      </c>
      <c r="D44" s="102" t="s">
        <v>115</v>
      </c>
      <c r="E44" s="112">
        <v>0.0</v>
      </c>
      <c r="F44" s="112">
        <v>0.0</v>
      </c>
      <c r="G44" s="112">
        <v>0.0</v>
      </c>
      <c r="H44" s="112">
        <v>0.0</v>
      </c>
      <c r="I44" s="45">
        <f t="shared" si="1"/>
        <v>0</v>
      </c>
      <c r="J44" s="104" t="str">
        <f>IF(I44=0,"0,00",I44/SUM(I43:I45)*100)</f>
        <v>0,00</v>
      </c>
    </row>
    <row r="45" ht="12.75" customHeight="1">
      <c r="A45" s="22"/>
      <c r="B45" s="22"/>
      <c r="C45" s="109" t="s">
        <v>126</v>
      </c>
      <c r="D45" s="106" t="s">
        <v>117</v>
      </c>
      <c r="E45" s="114">
        <v>0.0</v>
      </c>
      <c r="F45" s="114">
        <v>0.0</v>
      </c>
      <c r="G45" s="114">
        <v>0.0</v>
      </c>
      <c r="H45" s="114">
        <v>0.0</v>
      </c>
      <c r="I45" s="45">
        <f t="shared" si="1"/>
        <v>0</v>
      </c>
      <c r="J45" s="107" t="str">
        <f>IF(I45=0,"0,00",I45/SUM(I43:I45)*100)</f>
        <v>0,00</v>
      </c>
    </row>
    <row r="46" ht="12.75" customHeight="1">
      <c r="A46" s="115"/>
      <c r="B46" s="6"/>
      <c r="C46" s="116"/>
      <c r="D46" s="17"/>
      <c r="E46" s="17"/>
      <c r="F46" s="117"/>
      <c r="G46" s="117"/>
      <c r="H46" s="117"/>
      <c r="I46" s="117"/>
      <c r="J46" s="118"/>
    </row>
    <row r="47" ht="12.75" customHeight="1">
      <c r="A47" s="68" t="s">
        <v>67</v>
      </c>
      <c r="B47" s="68"/>
      <c r="C47" s="119"/>
      <c r="D47" s="119"/>
      <c r="E47" s="119"/>
      <c r="F47" s="119"/>
      <c r="G47" s="120"/>
      <c r="H47" s="120"/>
      <c r="I47" s="120"/>
      <c r="J47" s="120"/>
    </row>
    <row r="48" ht="12.75" customHeight="1">
      <c r="A48" s="69"/>
      <c r="B48" s="69"/>
      <c r="C48" s="69"/>
      <c r="D48" s="69"/>
      <c r="E48" s="69"/>
      <c r="F48" s="69"/>
      <c r="G48" s="121"/>
      <c r="H48" s="121"/>
      <c r="I48" s="121"/>
      <c r="J48" s="121"/>
    </row>
    <row r="49" ht="12.75" customHeight="1">
      <c r="A49" s="69"/>
      <c r="B49" s="69"/>
      <c r="C49" s="69"/>
      <c r="D49" s="69"/>
      <c r="E49" s="69"/>
      <c r="F49" s="69"/>
      <c r="G49" s="121"/>
      <c r="H49" s="121"/>
      <c r="I49" s="121"/>
      <c r="J49" s="121"/>
    </row>
    <row r="50" ht="12.75" customHeight="1">
      <c r="A50" s="122"/>
      <c r="B50" s="122"/>
      <c r="C50" s="122"/>
      <c r="D50" s="122"/>
      <c r="E50" s="122"/>
      <c r="F50" s="122"/>
      <c r="G50" s="122"/>
      <c r="H50" s="122"/>
      <c r="I50" s="122"/>
      <c r="J50" s="122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6" width="4.57"/>
    <col customWidth="1" min="7" max="7" width="5.57"/>
    <col customWidth="1" min="8" max="8" width="4.71"/>
    <col customWidth="1" min="9" max="11" width="4.57"/>
    <col customWidth="1" min="12" max="12" width="3.14"/>
    <col customWidth="1" min="13" max="20" width="4.71"/>
    <col customWidth="1" min="21" max="21" width="5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23"/>
      <c r="B1" s="124"/>
      <c r="C1" s="124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</row>
    <row r="2" ht="12.75" customHeight="1">
      <c r="A2" s="125"/>
      <c r="B2" s="125"/>
      <c r="C2" s="125"/>
      <c r="D2" s="125"/>
      <c r="E2" s="125"/>
      <c r="F2" s="125"/>
      <c r="G2" s="125"/>
      <c r="H2" s="125"/>
      <c r="I2" s="123"/>
      <c r="J2" s="123"/>
      <c r="K2" s="123"/>
      <c r="L2" s="123"/>
      <c r="M2" s="126" t="s">
        <v>127</v>
      </c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  <c r="BY2" s="123"/>
      <c r="BZ2" s="123"/>
      <c r="CA2" s="123"/>
      <c r="CB2" s="123"/>
      <c r="CC2" s="123"/>
    </row>
    <row r="3" ht="12.75" customHeight="1">
      <c r="A3" s="125"/>
      <c r="B3" s="125"/>
      <c r="C3" s="125"/>
      <c r="D3" s="125"/>
      <c r="E3" s="125"/>
      <c r="F3" s="125"/>
      <c r="G3" s="125"/>
      <c r="H3" s="125"/>
      <c r="I3" s="123"/>
      <c r="J3" s="123"/>
      <c r="K3" s="123"/>
      <c r="L3" s="123"/>
      <c r="M3" s="126" t="s">
        <v>128</v>
      </c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  <c r="BY3" s="123"/>
      <c r="BZ3" s="123"/>
      <c r="CA3" s="123"/>
      <c r="CB3" s="123"/>
      <c r="CC3" s="123"/>
    </row>
    <row r="4" ht="12.75" customHeight="1">
      <c r="A4" s="125"/>
      <c r="B4" s="125"/>
      <c r="C4" s="125"/>
      <c r="D4" s="125"/>
      <c r="E4" s="125"/>
      <c r="F4" s="125"/>
      <c r="G4" s="125"/>
      <c r="H4" s="125"/>
      <c r="I4" s="123"/>
      <c r="J4" s="123"/>
      <c r="K4" s="123"/>
      <c r="L4" s="123"/>
      <c r="M4" s="126" t="s">
        <v>129</v>
      </c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123"/>
      <c r="CA4" s="123"/>
      <c r="CB4" s="123"/>
      <c r="CC4" s="123"/>
    </row>
    <row r="5" ht="12.75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</row>
    <row r="6" ht="12.75" customHeight="1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  <c r="BY6" s="123"/>
      <c r="BZ6" s="123"/>
      <c r="CA6" s="123"/>
      <c r="CB6" s="123"/>
      <c r="CC6" s="123"/>
    </row>
    <row r="7" ht="12.75" customHeight="1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</row>
    <row r="8" ht="12.75" customHeight="1">
      <c r="A8" s="127" t="s">
        <v>130</v>
      </c>
      <c r="C8" s="128" t="s">
        <v>131</v>
      </c>
      <c r="D8" s="8"/>
      <c r="E8" s="8"/>
      <c r="F8" s="8"/>
      <c r="G8" s="8"/>
      <c r="H8" s="8"/>
      <c r="I8" s="123"/>
      <c r="J8" s="123"/>
      <c r="K8" s="123"/>
      <c r="L8" s="127" t="s">
        <v>132</v>
      </c>
      <c r="O8" s="128" t="str">
        <f>'G-1'!D5</f>
        <v>CL 47 - CR 45</v>
      </c>
      <c r="P8" s="8"/>
      <c r="Q8" s="8"/>
      <c r="R8" s="8"/>
      <c r="S8" s="8"/>
      <c r="T8" s="123"/>
      <c r="U8" s="123"/>
      <c r="V8" s="127" t="s">
        <v>133</v>
      </c>
      <c r="Y8" s="128">
        <f>'G-1'!L5</f>
        <v>4745</v>
      </c>
      <c r="Z8" s="8"/>
      <c r="AA8" s="8"/>
      <c r="AB8" s="123"/>
      <c r="AC8" s="123"/>
      <c r="AD8" s="123"/>
      <c r="AE8" s="123"/>
      <c r="AF8" s="123"/>
      <c r="AG8" s="123"/>
      <c r="AH8" s="127" t="s">
        <v>134</v>
      </c>
      <c r="AJ8" s="129">
        <f>'G-1'!S6</f>
        <v>44014</v>
      </c>
      <c r="AK8" s="8"/>
      <c r="AL8" s="8"/>
      <c r="AM8" s="8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</row>
    <row r="9" ht="12.75" customHeight="1">
      <c r="A9" s="123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</row>
    <row r="10" ht="12.75" customHeight="1">
      <c r="A10" s="123"/>
      <c r="B10" s="123"/>
      <c r="C10" s="123"/>
      <c r="D10" s="130" t="s">
        <v>135</v>
      </c>
      <c r="E10" s="8"/>
      <c r="F10" s="8"/>
      <c r="G10" s="8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30" t="s">
        <v>136</v>
      </c>
      <c r="T10" s="8"/>
      <c r="U10" s="8"/>
      <c r="V10" s="8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30" t="s">
        <v>62</v>
      </c>
      <c r="AI10" s="8"/>
      <c r="AJ10" s="8"/>
      <c r="AK10" s="8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U10" s="123"/>
      <c r="BV10" s="123"/>
      <c r="BW10" s="123"/>
      <c r="BX10" s="123"/>
      <c r="BY10" s="123"/>
      <c r="BZ10" s="123"/>
      <c r="CA10" s="123"/>
      <c r="CB10" s="123"/>
      <c r="CC10" s="123"/>
    </row>
    <row r="11" ht="16.5" customHeight="1">
      <c r="A11" s="131" t="s">
        <v>137</v>
      </c>
      <c r="B11" s="132">
        <v>0.3229166666666667</v>
      </c>
      <c r="C11" s="132">
        <v>0.3333333333333333</v>
      </c>
      <c r="D11" s="132">
        <v>0.34375</v>
      </c>
      <c r="E11" s="132">
        <v>0.3541666666666667</v>
      </c>
      <c r="F11" s="132">
        <v>0.3645833333333333</v>
      </c>
      <c r="G11" s="132">
        <v>0.375</v>
      </c>
      <c r="H11" s="132">
        <v>0.3854166666666667</v>
      </c>
      <c r="I11" s="132">
        <v>0.3958333333333333</v>
      </c>
      <c r="J11" s="132">
        <v>0.40625</v>
      </c>
      <c r="K11" s="132">
        <v>0.4166666666666667</v>
      </c>
      <c r="L11" s="123"/>
      <c r="M11" s="132">
        <v>0.46875</v>
      </c>
      <c r="N11" s="132">
        <v>0.4791666666666667</v>
      </c>
      <c r="O11" s="132">
        <v>0.4895833333333333</v>
      </c>
      <c r="P11" s="132">
        <v>0.5</v>
      </c>
      <c r="Q11" s="132">
        <v>0.5104166666666666</v>
      </c>
      <c r="R11" s="132">
        <v>0.5208333333333334</v>
      </c>
      <c r="S11" s="132">
        <v>0.53125</v>
      </c>
      <c r="T11" s="132">
        <v>0.5416666666666666</v>
      </c>
      <c r="U11" s="132">
        <v>0.5520833333333334</v>
      </c>
      <c r="V11" s="132">
        <v>0.5625</v>
      </c>
      <c r="W11" s="132">
        <v>0.5729166666666666</v>
      </c>
      <c r="X11" s="132">
        <v>0.5833333333333334</v>
      </c>
      <c r="Y11" s="132">
        <v>0.59375</v>
      </c>
      <c r="Z11" s="132">
        <v>0.6041666666666666</v>
      </c>
      <c r="AA11" s="132">
        <v>0.6145833333333334</v>
      </c>
      <c r="AB11" s="132">
        <v>0.625</v>
      </c>
      <c r="AC11" s="123"/>
      <c r="AD11" s="132">
        <v>0.6770833333333334</v>
      </c>
      <c r="AE11" s="132">
        <v>0.6875</v>
      </c>
      <c r="AF11" s="132">
        <v>0.6979166666666666</v>
      </c>
      <c r="AG11" s="132">
        <v>0.7083333333333334</v>
      </c>
      <c r="AH11" s="132">
        <v>0.71875</v>
      </c>
      <c r="AI11" s="132">
        <v>0.7291666666666666</v>
      </c>
      <c r="AJ11" s="132">
        <v>0.7395833333333334</v>
      </c>
      <c r="AK11" s="132">
        <v>0.75</v>
      </c>
      <c r="AL11" s="132">
        <v>0.7604166666666666</v>
      </c>
      <c r="AM11" s="132">
        <v>0.7708333333333334</v>
      </c>
      <c r="AN11" s="132">
        <v>0.78125</v>
      </c>
      <c r="AO11" s="132">
        <v>0.7916666666666666</v>
      </c>
      <c r="AP11" s="133"/>
      <c r="AQ11" s="123"/>
      <c r="AR11" s="132">
        <v>0.3229166666666667</v>
      </c>
      <c r="AS11" s="132">
        <v>0.3333333333333333</v>
      </c>
      <c r="AT11" s="132">
        <v>0.34375</v>
      </c>
      <c r="AU11" s="132">
        <v>0.3541666666666667</v>
      </c>
      <c r="AV11" s="132">
        <v>0.3645833333333333</v>
      </c>
      <c r="AW11" s="132">
        <v>0.375</v>
      </c>
      <c r="AX11" s="132">
        <v>0.3854166666666667</v>
      </c>
      <c r="AY11" s="132">
        <v>0.3958333333333333</v>
      </c>
      <c r="AZ11" s="132">
        <v>0.40625</v>
      </c>
      <c r="BA11" s="132">
        <v>0.4166666666666667</v>
      </c>
      <c r="BB11" s="132">
        <v>0.46875</v>
      </c>
      <c r="BC11" s="132">
        <v>0.4791666666666667</v>
      </c>
      <c r="BD11" s="132">
        <v>0.4895833333333333</v>
      </c>
      <c r="BE11" s="132">
        <v>0.5</v>
      </c>
      <c r="BF11" s="132">
        <v>0.5104166666666666</v>
      </c>
      <c r="BG11" s="132">
        <v>0.5208333333333334</v>
      </c>
      <c r="BH11" s="132">
        <v>0.53125</v>
      </c>
      <c r="BI11" s="132">
        <v>0.5416666666666666</v>
      </c>
      <c r="BJ11" s="132">
        <v>0.5520833333333334</v>
      </c>
      <c r="BK11" s="132">
        <v>0.5625</v>
      </c>
      <c r="BL11" s="132">
        <v>0.5729166666666666</v>
      </c>
      <c r="BM11" s="132">
        <v>0.5833333333333334</v>
      </c>
      <c r="BN11" s="132">
        <v>0.59375</v>
      </c>
      <c r="BO11" s="132">
        <v>0.6041666666666666</v>
      </c>
      <c r="BP11" s="132">
        <v>0.6145833333333334</v>
      </c>
      <c r="BQ11" s="132">
        <v>0.625</v>
      </c>
      <c r="BR11" s="132">
        <v>0.6770833333333334</v>
      </c>
      <c r="BS11" s="132">
        <v>0.6875</v>
      </c>
      <c r="BT11" s="132">
        <v>0.6979166666666666</v>
      </c>
      <c r="BU11" s="132">
        <v>0.7083333333333334</v>
      </c>
      <c r="BV11" s="132">
        <v>0.71875</v>
      </c>
      <c r="BW11" s="132">
        <v>0.7291666666666666</v>
      </c>
      <c r="BX11" s="132">
        <v>0.7395833333333334</v>
      </c>
      <c r="BY11" s="132">
        <v>0.75</v>
      </c>
      <c r="BZ11" s="132">
        <v>0.7604166666666666</v>
      </c>
      <c r="CA11" s="132">
        <v>0.7708333333333334</v>
      </c>
      <c r="CB11" s="132">
        <v>0.78125</v>
      </c>
      <c r="CC11" s="132">
        <v>0.7916666666666666</v>
      </c>
    </row>
    <row r="12" ht="12.75" customHeight="1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34" t="s">
        <v>138</v>
      </c>
      <c r="U12" s="12"/>
      <c r="V12" s="135">
        <v>1.0</v>
      </c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31"/>
      <c r="AS12" s="131"/>
      <c r="AT12" s="131"/>
      <c r="AU12" s="136">
        <f t="shared" ref="AU12:BA12" si="1">E14</f>
        <v>12</v>
      </c>
      <c r="AV12" s="136">
        <f t="shared" si="1"/>
        <v>9</v>
      </c>
      <c r="AW12" s="136">
        <f t="shared" si="1"/>
        <v>6</v>
      </c>
      <c r="AX12" s="136">
        <f t="shared" si="1"/>
        <v>5</v>
      </c>
      <c r="AY12" s="136">
        <f t="shared" si="1"/>
        <v>6</v>
      </c>
      <c r="AZ12" s="136">
        <f t="shared" si="1"/>
        <v>4</v>
      </c>
      <c r="BA12" s="136">
        <f t="shared" si="1"/>
        <v>5</v>
      </c>
      <c r="BB12" s="131"/>
      <c r="BC12" s="131"/>
      <c r="BD12" s="131"/>
      <c r="BE12" s="136">
        <f t="shared" ref="BE12:BQ12" si="2">P14</f>
        <v>17</v>
      </c>
      <c r="BF12" s="136">
        <f t="shared" si="2"/>
        <v>15</v>
      </c>
      <c r="BG12" s="136">
        <f t="shared" si="2"/>
        <v>7</v>
      </c>
      <c r="BH12" s="136">
        <f t="shared" si="2"/>
        <v>5</v>
      </c>
      <c r="BI12" s="136">
        <f t="shared" si="2"/>
        <v>2</v>
      </c>
      <c r="BJ12" s="136">
        <f t="shared" si="2"/>
        <v>3</v>
      </c>
      <c r="BK12" s="136">
        <f t="shared" si="2"/>
        <v>3</v>
      </c>
      <c r="BL12" s="136">
        <f t="shared" si="2"/>
        <v>3</v>
      </c>
      <c r="BM12" s="136">
        <f t="shared" si="2"/>
        <v>3</v>
      </c>
      <c r="BN12" s="136">
        <f t="shared" si="2"/>
        <v>4</v>
      </c>
      <c r="BO12" s="136">
        <f t="shared" si="2"/>
        <v>4</v>
      </c>
      <c r="BP12" s="136">
        <f t="shared" si="2"/>
        <v>3</v>
      </c>
      <c r="BQ12" s="136">
        <f t="shared" si="2"/>
        <v>6</v>
      </c>
      <c r="BR12" s="131"/>
      <c r="BS12" s="131"/>
      <c r="BT12" s="131"/>
      <c r="BU12" s="136">
        <f t="shared" ref="BU12:CC12" si="3">AG14</f>
        <v>13</v>
      </c>
      <c r="BV12" s="136">
        <f t="shared" si="3"/>
        <v>10</v>
      </c>
      <c r="BW12" s="136">
        <f t="shared" si="3"/>
        <v>9</v>
      </c>
      <c r="BX12" s="136">
        <f t="shared" si="3"/>
        <v>7</v>
      </c>
      <c r="BY12" s="136">
        <f t="shared" si="3"/>
        <v>0</v>
      </c>
      <c r="BZ12" s="136">
        <f t="shared" si="3"/>
        <v>0</v>
      </c>
      <c r="CA12" s="136">
        <f t="shared" si="3"/>
        <v>0</v>
      </c>
      <c r="CB12" s="136">
        <f t="shared" si="3"/>
        <v>0</v>
      </c>
      <c r="CC12" s="136">
        <f t="shared" si="3"/>
        <v>0</v>
      </c>
    </row>
    <row r="13" ht="16.5" customHeight="1">
      <c r="A13" s="136" t="s">
        <v>139</v>
      </c>
      <c r="B13" s="137">
        <f>'G-1'!F10</f>
        <v>5</v>
      </c>
      <c r="C13" s="137">
        <f>'G-1'!F11</f>
        <v>3</v>
      </c>
      <c r="D13" s="137">
        <f>'G-1'!F12</f>
        <v>2</v>
      </c>
      <c r="E13" s="137">
        <f>'G-1'!F13</f>
        <v>2</v>
      </c>
      <c r="F13" s="137">
        <f>'G-1'!F14</f>
        <v>2</v>
      </c>
      <c r="G13" s="137">
        <f>'G-1'!F15</f>
        <v>0</v>
      </c>
      <c r="H13" s="137">
        <f>'G-1'!F16</f>
        <v>1</v>
      </c>
      <c r="I13" s="137">
        <f>'G-1'!F17</f>
        <v>3</v>
      </c>
      <c r="J13" s="137">
        <f>'G-1'!F18</f>
        <v>0</v>
      </c>
      <c r="K13" s="137">
        <f>'G-1'!F19</f>
        <v>1</v>
      </c>
      <c r="L13" s="36"/>
      <c r="M13" s="137">
        <f>'G-1'!F20</f>
        <v>2</v>
      </c>
      <c r="N13" s="137">
        <f>'G-1'!F21</f>
        <v>9</v>
      </c>
      <c r="O13" s="137">
        <f>'G-1'!F22</f>
        <v>3</v>
      </c>
      <c r="P13" s="137">
        <f>'G-1'!M10</f>
        <v>3</v>
      </c>
      <c r="Q13" s="137">
        <f>'G-1'!M11</f>
        <v>0</v>
      </c>
      <c r="R13" s="137">
        <f>'G-1'!M12</f>
        <v>1</v>
      </c>
      <c r="S13" s="137">
        <f>'G-1'!M13</f>
        <v>1</v>
      </c>
      <c r="T13" s="137">
        <f>'G-1'!M14</f>
        <v>0</v>
      </c>
      <c r="U13" s="137">
        <f>'G-1'!M15</f>
        <v>1</v>
      </c>
      <c r="V13" s="137">
        <f>'G-1'!M16</f>
        <v>1</v>
      </c>
      <c r="W13" s="137">
        <f>'G-1'!M17</f>
        <v>1</v>
      </c>
      <c r="X13" s="137">
        <f>'G-1'!M18</f>
        <v>0</v>
      </c>
      <c r="Y13" s="137">
        <f>'G-1'!M19</f>
        <v>2</v>
      </c>
      <c r="Z13" s="137">
        <f>'G-1'!M20</f>
        <v>1</v>
      </c>
      <c r="AA13" s="137">
        <f>'G-1'!M21</f>
        <v>0</v>
      </c>
      <c r="AB13" s="137">
        <f>'G-1'!M22</f>
        <v>3</v>
      </c>
      <c r="AC13" s="36"/>
      <c r="AD13" s="137">
        <f>'G-1'!T10</f>
        <v>3</v>
      </c>
      <c r="AE13" s="137">
        <f>'G-1'!T11</f>
        <v>1</v>
      </c>
      <c r="AF13" s="137">
        <f>'G-1'!T12</f>
        <v>2</v>
      </c>
      <c r="AG13" s="137">
        <f>'G-1'!T13</f>
        <v>7</v>
      </c>
      <c r="AH13" s="137" t="str">
        <f>'G-1'!T14</f>
        <v/>
      </c>
      <c r="AI13" s="137" t="str">
        <f>'G-1'!T15</f>
        <v/>
      </c>
      <c r="AJ13" s="137" t="str">
        <f>'G-1'!T16</f>
        <v/>
      </c>
      <c r="AK13" s="137" t="str">
        <f>'G-1'!T17</f>
        <v/>
      </c>
      <c r="AL13" s="137" t="str">
        <f>'G-1'!T18</f>
        <v/>
      </c>
      <c r="AM13" s="137" t="str">
        <f>'G-1'!T19</f>
        <v/>
      </c>
      <c r="AN13" s="137" t="str">
        <f>'G-1'!T20</f>
        <v/>
      </c>
      <c r="AO13" s="137" t="str">
        <f>'G-1'!T21</f>
        <v/>
      </c>
      <c r="AP13" s="138"/>
      <c r="AQ13" s="138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8"/>
      <c r="CB13" s="138"/>
      <c r="CC13" s="138"/>
    </row>
    <row r="14" ht="16.5" customHeight="1">
      <c r="A14" s="136" t="s">
        <v>140</v>
      </c>
      <c r="B14" s="137"/>
      <c r="C14" s="137"/>
      <c r="D14" s="137"/>
      <c r="E14" s="137">
        <f t="shared" ref="E14:K14" si="4">B13+C13+D13+E13</f>
        <v>12</v>
      </c>
      <c r="F14" s="137">
        <f t="shared" si="4"/>
        <v>9</v>
      </c>
      <c r="G14" s="137">
        <f t="shared" si="4"/>
        <v>6</v>
      </c>
      <c r="H14" s="137">
        <f t="shared" si="4"/>
        <v>5</v>
      </c>
      <c r="I14" s="137">
        <f t="shared" si="4"/>
        <v>6</v>
      </c>
      <c r="J14" s="137">
        <f t="shared" si="4"/>
        <v>4</v>
      </c>
      <c r="K14" s="137">
        <f t="shared" si="4"/>
        <v>5</v>
      </c>
      <c r="L14" s="36"/>
      <c r="M14" s="137"/>
      <c r="N14" s="137"/>
      <c r="O14" s="137"/>
      <c r="P14" s="137">
        <f t="shared" ref="P14:AB14" si="5">M13+N13+O13+P13</f>
        <v>17</v>
      </c>
      <c r="Q14" s="137">
        <f t="shared" si="5"/>
        <v>15</v>
      </c>
      <c r="R14" s="137">
        <f t="shared" si="5"/>
        <v>7</v>
      </c>
      <c r="S14" s="137">
        <f t="shared" si="5"/>
        <v>5</v>
      </c>
      <c r="T14" s="137">
        <f t="shared" si="5"/>
        <v>2</v>
      </c>
      <c r="U14" s="137">
        <f t="shared" si="5"/>
        <v>3</v>
      </c>
      <c r="V14" s="137">
        <f t="shared" si="5"/>
        <v>3</v>
      </c>
      <c r="W14" s="137">
        <f t="shared" si="5"/>
        <v>3</v>
      </c>
      <c r="X14" s="137">
        <f t="shared" si="5"/>
        <v>3</v>
      </c>
      <c r="Y14" s="137">
        <f t="shared" si="5"/>
        <v>4</v>
      </c>
      <c r="Z14" s="137">
        <f t="shared" si="5"/>
        <v>4</v>
      </c>
      <c r="AA14" s="137">
        <f t="shared" si="5"/>
        <v>3</v>
      </c>
      <c r="AB14" s="137">
        <f t="shared" si="5"/>
        <v>6</v>
      </c>
      <c r="AC14" s="36"/>
      <c r="AD14" s="137"/>
      <c r="AE14" s="137"/>
      <c r="AF14" s="137"/>
      <c r="AG14" s="137">
        <f t="shared" ref="AG14:AO14" si="6">AD13+AE13+AF13+AG13</f>
        <v>13</v>
      </c>
      <c r="AH14" s="137">
        <f t="shared" si="6"/>
        <v>10</v>
      </c>
      <c r="AI14" s="137">
        <f t="shared" si="6"/>
        <v>9</v>
      </c>
      <c r="AJ14" s="137">
        <f t="shared" si="6"/>
        <v>7</v>
      </c>
      <c r="AK14" s="137">
        <f t="shared" si="6"/>
        <v>0</v>
      </c>
      <c r="AL14" s="137">
        <f t="shared" si="6"/>
        <v>0</v>
      </c>
      <c r="AM14" s="137">
        <f t="shared" si="6"/>
        <v>0</v>
      </c>
      <c r="AN14" s="137">
        <f t="shared" si="6"/>
        <v>0</v>
      </c>
      <c r="AO14" s="137">
        <f t="shared" si="6"/>
        <v>0</v>
      </c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</row>
    <row r="15" ht="16.5" customHeight="1">
      <c r="A15" s="131" t="s">
        <v>141</v>
      </c>
      <c r="B15" s="139"/>
      <c r="C15" s="140" t="s">
        <v>142</v>
      </c>
      <c r="D15" s="141">
        <f>DIRECCIONALIDAD!J10/100</f>
        <v>0</v>
      </c>
      <c r="E15" s="140"/>
      <c r="F15" s="140" t="s">
        <v>143</v>
      </c>
      <c r="G15" s="141">
        <f>DIRECCIONALIDAD!J11/100</f>
        <v>0</v>
      </c>
      <c r="H15" s="140"/>
      <c r="I15" s="140" t="s">
        <v>144</v>
      </c>
      <c r="J15" s="141">
        <f>DIRECCIONALIDAD!J12/100</f>
        <v>0</v>
      </c>
      <c r="K15" s="142"/>
      <c r="L15" s="33"/>
      <c r="M15" s="139"/>
      <c r="N15" s="140"/>
      <c r="O15" s="140" t="s">
        <v>142</v>
      </c>
      <c r="P15" s="141">
        <f>DIRECCIONALIDAD!J13/100</f>
        <v>0</v>
      </c>
      <c r="Q15" s="140"/>
      <c r="R15" s="140"/>
      <c r="S15" s="140"/>
      <c r="T15" s="140" t="s">
        <v>143</v>
      </c>
      <c r="U15" s="141">
        <f>DIRECCIONALIDAD!J14/100</f>
        <v>0</v>
      </c>
      <c r="V15" s="140"/>
      <c r="W15" s="140"/>
      <c r="X15" s="140"/>
      <c r="Y15" s="140" t="s">
        <v>144</v>
      </c>
      <c r="Z15" s="141">
        <f>DIRECCIONALIDAD!J15/100</f>
        <v>0</v>
      </c>
      <c r="AA15" s="140"/>
      <c r="AB15" s="142"/>
      <c r="AC15" s="33"/>
      <c r="AD15" s="139"/>
      <c r="AE15" s="140" t="s">
        <v>142</v>
      </c>
      <c r="AF15" s="141">
        <f>DIRECCIONALIDAD!J16/100</f>
        <v>0</v>
      </c>
      <c r="AG15" s="140"/>
      <c r="AH15" s="140"/>
      <c r="AI15" s="140"/>
      <c r="AJ15" s="140" t="s">
        <v>143</v>
      </c>
      <c r="AK15" s="141">
        <f>DIRECCIONALIDAD!J17/100</f>
        <v>0</v>
      </c>
      <c r="AL15" s="140"/>
      <c r="AM15" s="140"/>
      <c r="AN15" s="140" t="s">
        <v>144</v>
      </c>
      <c r="AO15" s="143">
        <f>DIRECCIONALIDAD!J18/100</f>
        <v>0</v>
      </c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3"/>
      <c r="BX15" s="123"/>
      <c r="BY15" s="123"/>
      <c r="BZ15" s="123"/>
      <c r="CA15" s="123"/>
      <c r="CB15" s="123"/>
      <c r="CC15" s="123"/>
    </row>
    <row r="16" ht="16.5" customHeight="1">
      <c r="A16" s="12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144" t="s">
        <v>138</v>
      </c>
      <c r="U16" s="12"/>
      <c r="V16" s="145">
        <v>2.0</v>
      </c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3"/>
      <c r="CB16" s="123"/>
      <c r="CC16" s="123"/>
    </row>
    <row r="17" ht="16.5" customHeight="1">
      <c r="A17" s="136" t="s">
        <v>139</v>
      </c>
      <c r="B17" s="137">
        <f>'G-2'!F10</f>
        <v>9</v>
      </c>
      <c r="C17" s="137">
        <f>'G-2'!F11</f>
        <v>7</v>
      </c>
      <c r="D17" s="137">
        <f>'G-2'!F12</f>
        <v>5</v>
      </c>
      <c r="E17" s="137">
        <f>'G-2'!F13</f>
        <v>3</v>
      </c>
      <c r="F17" s="137">
        <f>'G-2'!F14</f>
        <v>4</v>
      </c>
      <c r="G17" s="137">
        <f>'G-2'!F15</f>
        <v>4</v>
      </c>
      <c r="H17" s="137">
        <f>'G-2'!F16</f>
        <v>7</v>
      </c>
      <c r="I17" s="137">
        <f>'G-2'!F17</f>
        <v>5</v>
      </c>
      <c r="J17" s="137">
        <f>'G-2'!F18</f>
        <v>9</v>
      </c>
      <c r="K17" s="137">
        <f>'G-2'!F19</f>
        <v>7</v>
      </c>
      <c r="L17" s="36"/>
      <c r="M17" s="137">
        <f>'G-2'!F20</f>
        <v>2</v>
      </c>
      <c r="N17" s="137">
        <f>'G-2'!F21</f>
        <v>7</v>
      </c>
      <c r="O17" s="137">
        <f>'G-2'!F22</f>
        <v>3</v>
      </c>
      <c r="P17" s="137">
        <f>'G-2'!M10</f>
        <v>5</v>
      </c>
      <c r="Q17" s="137">
        <f>'G-2'!M11</f>
        <v>4</v>
      </c>
      <c r="R17" s="137">
        <f>'G-2'!M12</f>
        <v>2</v>
      </c>
      <c r="S17" s="137">
        <f>'G-2'!M13</f>
        <v>4</v>
      </c>
      <c r="T17" s="137">
        <f>'G-2'!M14</f>
        <v>7</v>
      </c>
      <c r="U17" s="137">
        <f>'G-2'!M15</f>
        <v>5</v>
      </c>
      <c r="V17" s="137">
        <f>'G-2'!M16</f>
        <v>2</v>
      </c>
      <c r="W17" s="137">
        <f>'G-2'!M17</f>
        <v>3</v>
      </c>
      <c r="X17" s="137">
        <f>'G-2'!M18</f>
        <v>2</v>
      </c>
      <c r="Y17" s="137">
        <f>'G-2'!M19</f>
        <v>3</v>
      </c>
      <c r="Z17" s="137">
        <f>'G-2'!M20</f>
        <v>3</v>
      </c>
      <c r="AA17" s="137">
        <f>'G-2'!M21</f>
        <v>3</v>
      </c>
      <c r="AB17" s="137">
        <f>'G-2'!M22</f>
        <v>5</v>
      </c>
      <c r="AC17" s="36"/>
      <c r="AD17" s="137">
        <f>'G-2'!T10</f>
        <v>3</v>
      </c>
      <c r="AE17" s="137">
        <f>'G-2'!T11</f>
        <v>3</v>
      </c>
      <c r="AF17" s="137">
        <f>'G-2'!T12</f>
        <v>4</v>
      </c>
      <c r="AG17" s="137">
        <f>'G-2'!T13</f>
        <v>2</v>
      </c>
      <c r="AH17" s="137" t="str">
        <f>'G-2'!T14</f>
        <v/>
      </c>
      <c r="AI17" s="137" t="str">
        <f>'G-2'!T15</f>
        <v/>
      </c>
      <c r="AJ17" s="137" t="str">
        <f>'G-2'!T16</f>
        <v/>
      </c>
      <c r="AK17" s="137" t="str">
        <f>'G-2'!T17</f>
        <v/>
      </c>
      <c r="AL17" s="137" t="str">
        <f>'G-2'!T18</f>
        <v/>
      </c>
      <c r="AM17" s="137" t="str">
        <f>'G-2'!T19</f>
        <v/>
      </c>
      <c r="AN17" s="137" t="str">
        <f>'G-2'!T20</f>
        <v/>
      </c>
      <c r="AO17" s="137" t="str">
        <f>'G-2'!T21</f>
        <v/>
      </c>
      <c r="AP17" s="138"/>
      <c r="AQ17" s="138"/>
      <c r="AR17" s="138"/>
      <c r="AS17" s="138"/>
      <c r="AT17" s="138"/>
      <c r="AU17" s="138">
        <f t="shared" ref="AU17:BA17" si="7">E18</f>
        <v>24</v>
      </c>
      <c r="AV17" s="138">
        <f t="shared" si="7"/>
        <v>19</v>
      </c>
      <c r="AW17" s="138">
        <f t="shared" si="7"/>
        <v>16</v>
      </c>
      <c r="AX17" s="138">
        <f t="shared" si="7"/>
        <v>18</v>
      </c>
      <c r="AY17" s="138">
        <f t="shared" si="7"/>
        <v>20</v>
      </c>
      <c r="AZ17" s="138">
        <f t="shared" si="7"/>
        <v>25</v>
      </c>
      <c r="BA17" s="138">
        <f t="shared" si="7"/>
        <v>28</v>
      </c>
      <c r="BB17" s="138"/>
      <c r="BC17" s="138"/>
      <c r="BD17" s="138"/>
      <c r="BE17" s="138">
        <f t="shared" ref="BE17:BQ17" si="8">P18</f>
        <v>17</v>
      </c>
      <c r="BF17" s="138">
        <f t="shared" si="8"/>
        <v>19</v>
      </c>
      <c r="BG17" s="138">
        <f t="shared" si="8"/>
        <v>14</v>
      </c>
      <c r="BH17" s="138">
        <f t="shared" si="8"/>
        <v>15</v>
      </c>
      <c r="BI17" s="138">
        <f t="shared" si="8"/>
        <v>17</v>
      </c>
      <c r="BJ17" s="138">
        <f t="shared" si="8"/>
        <v>18</v>
      </c>
      <c r="BK17" s="138">
        <f t="shared" si="8"/>
        <v>18</v>
      </c>
      <c r="BL17" s="138">
        <f t="shared" si="8"/>
        <v>17</v>
      </c>
      <c r="BM17" s="138">
        <f t="shared" si="8"/>
        <v>12</v>
      </c>
      <c r="BN17" s="138">
        <f t="shared" si="8"/>
        <v>10</v>
      </c>
      <c r="BO17" s="138">
        <f t="shared" si="8"/>
        <v>11</v>
      </c>
      <c r="BP17" s="138">
        <f t="shared" si="8"/>
        <v>11</v>
      </c>
      <c r="BQ17" s="138">
        <f t="shared" si="8"/>
        <v>14</v>
      </c>
      <c r="BR17" s="138"/>
      <c r="BS17" s="138"/>
      <c r="BT17" s="138"/>
      <c r="BU17" s="138">
        <f t="shared" ref="BU17:CC17" si="9">AG18</f>
        <v>12</v>
      </c>
      <c r="BV17" s="138">
        <f t="shared" si="9"/>
        <v>9</v>
      </c>
      <c r="BW17" s="138">
        <f t="shared" si="9"/>
        <v>6</v>
      </c>
      <c r="BX17" s="138">
        <f t="shared" si="9"/>
        <v>2</v>
      </c>
      <c r="BY17" s="138">
        <f t="shared" si="9"/>
        <v>0</v>
      </c>
      <c r="BZ17" s="138">
        <f t="shared" si="9"/>
        <v>0</v>
      </c>
      <c r="CA17" s="138">
        <f t="shared" si="9"/>
        <v>0</v>
      </c>
      <c r="CB17" s="138">
        <f t="shared" si="9"/>
        <v>0</v>
      </c>
      <c r="CC17" s="138">
        <f t="shared" si="9"/>
        <v>0</v>
      </c>
    </row>
    <row r="18" ht="16.5" customHeight="1">
      <c r="A18" s="136" t="s">
        <v>140</v>
      </c>
      <c r="B18" s="137"/>
      <c r="C18" s="137"/>
      <c r="D18" s="137"/>
      <c r="E18" s="137">
        <f t="shared" ref="E18:K18" si="10">B17+C17+D17+E17</f>
        <v>24</v>
      </c>
      <c r="F18" s="137">
        <f t="shared" si="10"/>
        <v>19</v>
      </c>
      <c r="G18" s="137">
        <f t="shared" si="10"/>
        <v>16</v>
      </c>
      <c r="H18" s="137">
        <f t="shared" si="10"/>
        <v>18</v>
      </c>
      <c r="I18" s="137">
        <f t="shared" si="10"/>
        <v>20</v>
      </c>
      <c r="J18" s="137">
        <f t="shared" si="10"/>
        <v>25</v>
      </c>
      <c r="K18" s="137">
        <f t="shared" si="10"/>
        <v>28</v>
      </c>
      <c r="L18" s="36"/>
      <c r="M18" s="137"/>
      <c r="N18" s="137"/>
      <c r="O18" s="137"/>
      <c r="P18" s="137">
        <f t="shared" ref="P18:AB18" si="11">M17+N17+O17+P17</f>
        <v>17</v>
      </c>
      <c r="Q18" s="137">
        <f t="shared" si="11"/>
        <v>19</v>
      </c>
      <c r="R18" s="137">
        <f t="shared" si="11"/>
        <v>14</v>
      </c>
      <c r="S18" s="137">
        <f t="shared" si="11"/>
        <v>15</v>
      </c>
      <c r="T18" s="137">
        <f t="shared" si="11"/>
        <v>17</v>
      </c>
      <c r="U18" s="137">
        <f t="shared" si="11"/>
        <v>18</v>
      </c>
      <c r="V18" s="137">
        <f t="shared" si="11"/>
        <v>18</v>
      </c>
      <c r="W18" s="137">
        <f t="shared" si="11"/>
        <v>17</v>
      </c>
      <c r="X18" s="137">
        <f t="shared" si="11"/>
        <v>12</v>
      </c>
      <c r="Y18" s="137">
        <f t="shared" si="11"/>
        <v>10</v>
      </c>
      <c r="Z18" s="137">
        <f t="shared" si="11"/>
        <v>11</v>
      </c>
      <c r="AA18" s="137">
        <f t="shared" si="11"/>
        <v>11</v>
      </c>
      <c r="AB18" s="137">
        <f t="shared" si="11"/>
        <v>14</v>
      </c>
      <c r="AC18" s="36"/>
      <c r="AD18" s="137"/>
      <c r="AE18" s="137"/>
      <c r="AF18" s="137"/>
      <c r="AG18" s="137">
        <f t="shared" ref="AG18:AO18" si="12">AD17+AE17+AF17+AG17</f>
        <v>12</v>
      </c>
      <c r="AH18" s="137">
        <f t="shared" si="12"/>
        <v>9</v>
      </c>
      <c r="AI18" s="137">
        <f t="shared" si="12"/>
        <v>6</v>
      </c>
      <c r="AJ18" s="137">
        <f t="shared" si="12"/>
        <v>2</v>
      </c>
      <c r="AK18" s="137">
        <f t="shared" si="12"/>
        <v>0</v>
      </c>
      <c r="AL18" s="137">
        <f t="shared" si="12"/>
        <v>0</v>
      </c>
      <c r="AM18" s="137">
        <f t="shared" si="12"/>
        <v>0</v>
      </c>
      <c r="AN18" s="137">
        <f t="shared" si="12"/>
        <v>0</v>
      </c>
      <c r="AO18" s="137">
        <f t="shared" si="12"/>
        <v>0</v>
      </c>
      <c r="AP18" s="138"/>
      <c r="AQ18" s="138"/>
      <c r="AR18" s="138"/>
      <c r="AS18" s="138"/>
      <c r="AT18" s="138"/>
      <c r="AU18" s="138" t="str">
        <f t="shared" ref="AU18:BA18" si="13">E26</f>
        <v/>
      </c>
      <c r="AV18" s="138" t="str">
        <f t="shared" si="13"/>
        <v/>
      </c>
      <c r="AW18" s="138" t="str">
        <f t="shared" si="13"/>
        <v/>
      </c>
      <c r="AX18" s="138" t="str">
        <f t="shared" si="13"/>
        <v/>
      </c>
      <c r="AY18" s="138" t="str">
        <f t="shared" si="13"/>
        <v/>
      </c>
      <c r="AZ18" s="138" t="str">
        <f t="shared" si="13"/>
        <v/>
      </c>
      <c r="BA18" s="138" t="str">
        <f t="shared" si="13"/>
        <v/>
      </c>
      <c r="BB18" s="138"/>
      <c r="BC18" s="138"/>
      <c r="BD18" s="138"/>
      <c r="BE18" s="138" t="str">
        <f t="shared" ref="BE18:BQ18" si="14">P26</f>
        <v/>
      </c>
      <c r="BF18" s="138" t="str">
        <f t="shared" si="14"/>
        <v/>
      </c>
      <c r="BG18" s="138" t="str">
        <f t="shared" si="14"/>
        <v/>
      </c>
      <c r="BH18" s="138" t="str">
        <f t="shared" si="14"/>
        <v/>
      </c>
      <c r="BI18" s="138" t="str">
        <f t="shared" si="14"/>
        <v/>
      </c>
      <c r="BJ18" s="138" t="str">
        <f t="shared" si="14"/>
        <v/>
      </c>
      <c r="BK18" s="138" t="str">
        <f t="shared" si="14"/>
        <v/>
      </c>
      <c r="BL18" s="138" t="str">
        <f t="shared" si="14"/>
        <v/>
      </c>
      <c r="BM18" s="138" t="str">
        <f t="shared" si="14"/>
        <v/>
      </c>
      <c r="BN18" s="138" t="str">
        <f t="shared" si="14"/>
        <v/>
      </c>
      <c r="BO18" s="138" t="str">
        <f t="shared" si="14"/>
        <v/>
      </c>
      <c r="BP18" s="138" t="str">
        <f t="shared" si="14"/>
        <v/>
      </c>
      <c r="BQ18" s="138" t="str">
        <f t="shared" si="14"/>
        <v/>
      </c>
      <c r="BR18" s="138"/>
      <c r="BS18" s="138"/>
      <c r="BT18" s="138"/>
      <c r="BU18" s="138" t="str">
        <f t="shared" ref="BU18:CC18" si="15">AG26</f>
        <v/>
      </c>
      <c r="BV18" s="138" t="str">
        <f t="shared" si="15"/>
        <v/>
      </c>
      <c r="BW18" s="138" t="str">
        <f t="shared" si="15"/>
        <v/>
      </c>
      <c r="BX18" s="138" t="str">
        <f t="shared" si="15"/>
        <v/>
      </c>
      <c r="BY18" s="138" t="str">
        <f t="shared" si="15"/>
        <v/>
      </c>
      <c r="BZ18" s="138" t="str">
        <f t="shared" si="15"/>
        <v/>
      </c>
      <c r="CA18" s="138" t="str">
        <f t="shared" si="15"/>
        <v/>
      </c>
      <c r="CB18" s="138" t="str">
        <f t="shared" si="15"/>
        <v/>
      </c>
      <c r="CC18" s="138" t="str">
        <f t="shared" si="15"/>
        <v/>
      </c>
    </row>
    <row r="19" ht="16.5" customHeight="1">
      <c r="A19" s="131" t="s">
        <v>141</v>
      </c>
      <c r="B19" s="139"/>
      <c r="C19" s="140" t="s">
        <v>142</v>
      </c>
      <c r="D19" s="141">
        <f>DIRECCIONALIDAD!J19/100</f>
        <v>0</v>
      </c>
      <c r="E19" s="140"/>
      <c r="F19" s="140" t="s">
        <v>143</v>
      </c>
      <c r="G19" s="141">
        <f>DIRECCIONALIDAD!J20/100</f>
        <v>0</v>
      </c>
      <c r="H19" s="140"/>
      <c r="I19" s="140" t="s">
        <v>144</v>
      </c>
      <c r="J19" s="141">
        <f>DIRECCIONALIDAD!J21/100</f>
        <v>0</v>
      </c>
      <c r="K19" s="142"/>
      <c r="L19" s="33"/>
      <c r="M19" s="139"/>
      <c r="N19" s="140"/>
      <c r="O19" s="140" t="s">
        <v>142</v>
      </c>
      <c r="P19" s="141">
        <f>DIRECCIONALIDAD!J22/100</f>
        <v>0</v>
      </c>
      <c r="Q19" s="140"/>
      <c r="R19" s="140"/>
      <c r="S19" s="140"/>
      <c r="T19" s="140" t="s">
        <v>143</v>
      </c>
      <c r="U19" s="141">
        <f>DIRECCIONALIDAD!J23/100</f>
        <v>0</v>
      </c>
      <c r="V19" s="140"/>
      <c r="W19" s="140"/>
      <c r="X19" s="140"/>
      <c r="Y19" s="140" t="s">
        <v>144</v>
      </c>
      <c r="Z19" s="141">
        <f>DIRECCIONALIDAD!J24/100</f>
        <v>0</v>
      </c>
      <c r="AA19" s="140"/>
      <c r="AB19" s="142"/>
      <c r="AC19" s="33"/>
      <c r="AD19" s="139"/>
      <c r="AE19" s="140" t="s">
        <v>142</v>
      </c>
      <c r="AF19" s="141">
        <f>DIRECCIONALIDAD!J25/100</f>
        <v>0</v>
      </c>
      <c r="AG19" s="140"/>
      <c r="AH19" s="140"/>
      <c r="AI19" s="140"/>
      <c r="AJ19" s="140" t="s">
        <v>143</v>
      </c>
      <c r="AK19" s="141">
        <f>DIRECCIONALIDAD!J26/100</f>
        <v>0</v>
      </c>
      <c r="AL19" s="140"/>
      <c r="AM19" s="140"/>
      <c r="AN19" s="140" t="s">
        <v>144</v>
      </c>
      <c r="AO19" s="143">
        <f>DIRECCIONALIDAD!J27/100</f>
        <v>0</v>
      </c>
      <c r="AP19" s="123"/>
      <c r="AQ19" s="123"/>
      <c r="AR19" s="123"/>
      <c r="AS19" s="123"/>
      <c r="AT19" s="123"/>
      <c r="AU19" s="138">
        <f t="shared" ref="AU19:BA19" si="16">E22</f>
        <v>46</v>
      </c>
      <c r="AV19" s="138">
        <f t="shared" si="16"/>
        <v>33</v>
      </c>
      <c r="AW19" s="138">
        <f t="shared" si="16"/>
        <v>34</v>
      </c>
      <c r="AX19" s="138">
        <f t="shared" si="16"/>
        <v>38</v>
      </c>
      <c r="AY19" s="138">
        <f t="shared" si="16"/>
        <v>39</v>
      </c>
      <c r="AZ19" s="138">
        <f t="shared" si="16"/>
        <v>45</v>
      </c>
      <c r="BA19" s="138">
        <f t="shared" si="16"/>
        <v>46</v>
      </c>
      <c r="BB19" s="123"/>
      <c r="BC19" s="123"/>
      <c r="BD19" s="123"/>
      <c r="BE19" s="138">
        <f t="shared" ref="BE19:BQ19" si="17">P22</f>
        <v>34</v>
      </c>
      <c r="BF19" s="138">
        <f t="shared" si="17"/>
        <v>31</v>
      </c>
      <c r="BG19" s="138">
        <f t="shared" si="17"/>
        <v>18</v>
      </c>
      <c r="BH19" s="138">
        <f t="shared" si="17"/>
        <v>22</v>
      </c>
      <c r="BI19" s="138">
        <f t="shared" si="17"/>
        <v>22</v>
      </c>
      <c r="BJ19" s="138">
        <f t="shared" si="17"/>
        <v>23</v>
      </c>
      <c r="BK19" s="138">
        <f t="shared" si="17"/>
        <v>24</v>
      </c>
      <c r="BL19" s="138">
        <f t="shared" si="17"/>
        <v>24</v>
      </c>
      <c r="BM19" s="138">
        <f t="shared" si="17"/>
        <v>20</v>
      </c>
      <c r="BN19" s="138">
        <f t="shared" si="17"/>
        <v>28</v>
      </c>
      <c r="BO19" s="138">
        <f t="shared" si="17"/>
        <v>29</v>
      </c>
      <c r="BP19" s="138">
        <f t="shared" si="17"/>
        <v>25</v>
      </c>
      <c r="BQ19" s="138">
        <f t="shared" si="17"/>
        <v>25</v>
      </c>
      <c r="BR19" s="123"/>
      <c r="BS19" s="123"/>
      <c r="BT19" s="123"/>
      <c r="BU19" s="138">
        <f t="shared" ref="BU19:CC19" si="18">AG22</f>
        <v>32</v>
      </c>
      <c r="BV19" s="138">
        <f t="shared" si="18"/>
        <v>24</v>
      </c>
      <c r="BW19" s="138">
        <f t="shared" si="18"/>
        <v>19</v>
      </c>
      <c r="BX19" s="138">
        <f t="shared" si="18"/>
        <v>8</v>
      </c>
      <c r="BY19" s="138">
        <f t="shared" si="18"/>
        <v>0</v>
      </c>
      <c r="BZ19" s="138">
        <f t="shared" si="18"/>
        <v>0</v>
      </c>
      <c r="CA19" s="138">
        <f t="shared" si="18"/>
        <v>0</v>
      </c>
      <c r="CB19" s="138">
        <f t="shared" si="18"/>
        <v>0</v>
      </c>
      <c r="CC19" s="138">
        <f t="shared" si="18"/>
        <v>0</v>
      </c>
    </row>
    <row r="20" ht="16.5" customHeight="1">
      <c r="A20" s="12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144" t="s">
        <v>138</v>
      </c>
      <c r="U20" s="12"/>
      <c r="V20" s="145">
        <v>3.0</v>
      </c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123"/>
      <c r="AQ20" s="123"/>
      <c r="AR20" s="123"/>
      <c r="AS20" s="123"/>
      <c r="AT20" s="123"/>
      <c r="AU20" s="138">
        <f t="shared" ref="AU20:BA20" si="19">E30</f>
        <v>82</v>
      </c>
      <c r="AV20" s="138">
        <f t="shared" si="19"/>
        <v>61</v>
      </c>
      <c r="AW20" s="138">
        <f t="shared" si="19"/>
        <v>56</v>
      </c>
      <c r="AX20" s="138">
        <f t="shared" si="19"/>
        <v>61</v>
      </c>
      <c r="AY20" s="138">
        <f t="shared" si="19"/>
        <v>65</v>
      </c>
      <c r="AZ20" s="138">
        <f t="shared" si="19"/>
        <v>74</v>
      </c>
      <c r="BA20" s="138">
        <f t="shared" si="19"/>
        <v>79</v>
      </c>
      <c r="BB20" s="123"/>
      <c r="BC20" s="123"/>
      <c r="BD20" s="123"/>
      <c r="BE20" s="138">
        <f t="shared" ref="BE20:BQ20" si="20">P30</f>
        <v>68</v>
      </c>
      <c r="BF20" s="138">
        <f t="shared" si="20"/>
        <v>65</v>
      </c>
      <c r="BG20" s="138">
        <f t="shared" si="20"/>
        <v>39</v>
      </c>
      <c r="BH20" s="138">
        <f t="shared" si="20"/>
        <v>42</v>
      </c>
      <c r="BI20" s="138">
        <f t="shared" si="20"/>
        <v>41</v>
      </c>
      <c r="BJ20" s="138">
        <f t="shared" si="20"/>
        <v>44</v>
      </c>
      <c r="BK20" s="138">
        <f t="shared" si="20"/>
        <v>45</v>
      </c>
      <c r="BL20" s="138">
        <f t="shared" si="20"/>
        <v>44</v>
      </c>
      <c r="BM20" s="138">
        <f t="shared" si="20"/>
        <v>35</v>
      </c>
      <c r="BN20" s="138">
        <f t="shared" si="20"/>
        <v>42</v>
      </c>
      <c r="BO20" s="138">
        <f t="shared" si="20"/>
        <v>44</v>
      </c>
      <c r="BP20" s="138">
        <f t="shared" si="20"/>
        <v>39</v>
      </c>
      <c r="BQ20" s="138">
        <f t="shared" si="20"/>
        <v>45</v>
      </c>
      <c r="BR20" s="123"/>
      <c r="BS20" s="123"/>
      <c r="BT20" s="123"/>
      <c r="BU20" s="138">
        <f t="shared" ref="BU20:CC20" si="21">AG30</f>
        <v>57</v>
      </c>
      <c r="BV20" s="138">
        <f t="shared" si="21"/>
        <v>43</v>
      </c>
      <c r="BW20" s="138">
        <f t="shared" si="21"/>
        <v>34</v>
      </c>
      <c r="BX20" s="138">
        <f t="shared" si="21"/>
        <v>17</v>
      </c>
      <c r="BY20" s="138">
        <f t="shared" si="21"/>
        <v>0</v>
      </c>
      <c r="BZ20" s="138">
        <f t="shared" si="21"/>
        <v>0</v>
      </c>
      <c r="CA20" s="138">
        <f t="shared" si="21"/>
        <v>0</v>
      </c>
      <c r="CB20" s="138">
        <f t="shared" si="21"/>
        <v>0</v>
      </c>
      <c r="CC20" s="138">
        <f t="shared" si="21"/>
        <v>0</v>
      </c>
    </row>
    <row r="21" ht="16.5" customHeight="1">
      <c r="A21" s="136" t="s">
        <v>139</v>
      </c>
      <c r="B21" s="137">
        <f>'G-4'!F10</f>
        <v>17</v>
      </c>
      <c r="C21" s="137">
        <f>'G-4'!F11</f>
        <v>10</v>
      </c>
      <c r="D21" s="137">
        <f>'G-4'!F12</f>
        <v>11</v>
      </c>
      <c r="E21" s="137">
        <f>'G-4'!F13</f>
        <v>8</v>
      </c>
      <c r="F21" s="137">
        <f>'G-4'!F14</f>
        <v>4</v>
      </c>
      <c r="G21" s="137">
        <f>'G-4'!F15</f>
        <v>11</v>
      </c>
      <c r="H21" s="137">
        <f>'G-4'!F16</f>
        <v>15</v>
      </c>
      <c r="I21" s="137">
        <f>'G-4'!F17</f>
        <v>9</v>
      </c>
      <c r="J21" s="137">
        <f>'G-4'!F18</f>
        <v>10</v>
      </c>
      <c r="K21" s="137">
        <f>'G-4'!F19</f>
        <v>12</v>
      </c>
      <c r="L21" s="36"/>
      <c r="M21" s="137">
        <f>'G-4'!F20</f>
        <v>6</v>
      </c>
      <c r="N21" s="137">
        <f>'G-4'!F21</f>
        <v>17</v>
      </c>
      <c r="O21" s="137">
        <f>'G-4'!F22</f>
        <v>2</v>
      </c>
      <c r="P21" s="137">
        <f>'G-4'!M10</f>
        <v>9</v>
      </c>
      <c r="Q21" s="137">
        <f>'G-4'!M11</f>
        <v>3</v>
      </c>
      <c r="R21" s="137">
        <f>'G-4'!M12</f>
        <v>4</v>
      </c>
      <c r="S21" s="137">
        <f>'G-4'!M13</f>
        <v>6</v>
      </c>
      <c r="T21" s="137">
        <f>'G-4'!M14</f>
        <v>9</v>
      </c>
      <c r="U21" s="137">
        <f>'G-4'!M15</f>
        <v>4</v>
      </c>
      <c r="V21" s="137">
        <f>'G-4'!M16</f>
        <v>5</v>
      </c>
      <c r="W21" s="137">
        <f>'G-4'!M17</f>
        <v>6</v>
      </c>
      <c r="X21" s="137">
        <f>'G-4'!M18</f>
        <v>5</v>
      </c>
      <c r="Y21" s="137">
        <f>'G-4'!M19</f>
        <v>12</v>
      </c>
      <c r="Z21" s="137">
        <f>'G-4'!M20</f>
        <v>6</v>
      </c>
      <c r="AA21" s="137">
        <f>'G-4'!M21</f>
        <v>2</v>
      </c>
      <c r="AB21" s="137">
        <f>'G-4'!M22</f>
        <v>5</v>
      </c>
      <c r="AC21" s="36"/>
      <c r="AD21" s="137">
        <f>'G-4'!T10</f>
        <v>8</v>
      </c>
      <c r="AE21" s="137">
        <f>'G-4'!T11</f>
        <v>5</v>
      </c>
      <c r="AF21" s="137">
        <f>'G-4'!T12</f>
        <v>11</v>
      </c>
      <c r="AG21" s="137">
        <f>'G-4'!T13</f>
        <v>8</v>
      </c>
      <c r="AH21" s="137" t="str">
        <f>'G-4'!T14</f>
        <v/>
      </c>
      <c r="AI21" s="137" t="str">
        <f>'G-4'!T15</f>
        <v/>
      </c>
      <c r="AJ21" s="137" t="str">
        <f>'G-4'!T16</f>
        <v/>
      </c>
      <c r="AK21" s="137" t="str">
        <f>'G-4'!T17</f>
        <v/>
      </c>
      <c r="AL21" s="137" t="str">
        <f>'G-4'!T18</f>
        <v/>
      </c>
      <c r="AM21" s="137" t="str">
        <f>'G-4'!T19</f>
        <v/>
      </c>
      <c r="AN21" s="137" t="str">
        <f>'G-4'!T20</f>
        <v/>
      </c>
      <c r="AO21" s="137" t="str">
        <f>'G-4'!T21</f>
        <v/>
      </c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38"/>
      <c r="BN21" s="138"/>
      <c r="BO21" s="138"/>
      <c r="BP21" s="138"/>
      <c r="BQ21" s="138"/>
      <c r="BR21" s="138"/>
      <c r="BS21" s="138"/>
      <c r="BT21" s="138"/>
      <c r="BU21" s="138"/>
      <c r="BV21" s="138"/>
      <c r="BW21" s="138"/>
      <c r="BX21" s="138"/>
      <c r="BY21" s="138"/>
      <c r="BZ21" s="138"/>
      <c r="CA21" s="138"/>
      <c r="CB21" s="138"/>
      <c r="CC21" s="138"/>
    </row>
    <row r="22" ht="16.5" customHeight="1">
      <c r="A22" s="136" t="s">
        <v>140</v>
      </c>
      <c r="B22" s="137"/>
      <c r="C22" s="137"/>
      <c r="D22" s="137"/>
      <c r="E22" s="137">
        <f t="shared" ref="E22:K22" si="22">B21+C21+D21+E21</f>
        <v>46</v>
      </c>
      <c r="F22" s="137">
        <f t="shared" si="22"/>
        <v>33</v>
      </c>
      <c r="G22" s="137">
        <f t="shared" si="22"/>
        <v>34</v>
      </c>
      <c r="H22" s="137">
        <f t="shared" si="22"/>
        <v>38</v>
      </c>
      <c r="I22" s="137">
        <f t="shared" si="22"/>
        <v>39</v>
      </c>
      <c r="J22" s="137">
        <f t="shared" si="22"/>
        <v>45</v>
      </c>
      <c r="K22" s="137">
        <f t="shared" si="22"/>
        <v>46</v>
      </c>
      <c r="L22" s="36"/>
      <c r="M22" s="137"/>
      <c r="N22" s="137"/>
      <c r="O22" s="137"/>
      <c r="P22" s="137">
        <f t="shared" ref="P22:AB22" si="23">M21+N21+O21+P21</f>
        <v>34</v>
      </c>
      <c r="Q22" s="137">
        <f t="shared" si="23"/>
        <v>31</v>
      </c>
      <c r="R22" s="137">
        <f t="shared" si="23"/>
        <v>18</v>
      </c>
      <c r="S22" s="137">
        <f t="shared" si="23"/>
        <v>22</v>
      </c>
      <c r="T22" s="137">
        <f t="shared" si="23"/>
        <v>22</v>
      </c>
      <c r="U22" s="137">
        <f t="shared" si="23"/>
        <v>23</v>
      </c>
      <c r="V22" s="137">
        <f t="shared" si="23"/>
        <v>24</v>
      </c>
      <c r="W22" s="137">
        <f t="shared" si="23"/>
        <v>24</v>
      </c>
      <c r="X22" s="137">
        <f t="shared" si="23"/>
        <v>20</v>
      </c>
      <c r="Y22" s="137">
        <f t="shared" si="23"/>
        <v>28</v>
      </c>
      <c r="Z22" s="137">
        <f t="shared" si="23"/>
        <v>29</v>
      </c>
      <c r="AA22" s="137">
        <f t="shared" si="23"/>
        <v>25</v>
      </c>
      <c r="AB22" s="137">
        <f t="shared" si="23"/>
        <v>25</v>
      </c>
      <c r="AC22" s="36"/>
      <c r="AD22" s="137"/>
      <c r="AE22" s="137"/>
      <c r="AF22" s="137"/>
      <c r="AG22" s="137">
        <f t="shared" ref="AG22:AO22" si="24">AD21+AE21+AF21+AG21</f>
        <v>32</v>
      </c>
      <c r="AH22" s="137">
        <f t="shared" si="24"/>
        <v>24</v>
      </c>
      <c r="AI22" s="137">
        <f t="shared" si="24"/>
        <v>19</v>
      </c>
      <c r="AJ22" s="137">
        <f t="shared" si="24"/>
        <v>8</v>
      </c>
      <c r="AK22" s="137">
        <f t="shared" si="24"/>
        <v>0</v>
      </c>
      <c r="AL22" s="137">
        <f t="shared" si="24"/>
        <v>0</v>
      </c>
      <c r="AM22" s="137">
        <f t="shared" si="24"/>
        <v>0</v>
      </c>
      <c r="AN22" s="137">
        <f t="shared" si="24"/>
        <v>0</v>
      </c>
      <c r="AO22" s="137">
        <f t="shared" si="24"/>
        <v>0</v>
      </c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8"/>
      <c r="BX22" s="138"/>
      <c r="BY22" s="138"/>
      <c r="BZ22" s="138"/>
      <c r="CA22" s="138"/>
      <c r="CB22" s="138"/>
      <c r="CC22" s="138"/>
    </row>
    <row r="23" ht="16.5" customHeight="1">
      <c r="A23" s="131" t="s">
        <v>141</v>
      </c>
      <c r="B23" s="139"/>
      <c r="C23" s="140" t="s">
        <v>142</v>
      </c>
      <c r="D23" s="141">
        <f>DIRECCIONALIDAD!J28/100</f>
        <v>0</v>
      </c>
      <c r="E23" s="140"/>
      <c r="F23" s="140" t="s">
        <v>143</v>
      </c>
      <c r="G23" s="141">
        <f>DIRECCIONALIDAD!J29/100</f>
        <v>0</v>
      </c>
      <c r="H23" s="140"/>
      <c r="I23" s="140" t="s">
        <v>144</v>
      </c>
      <c r="J23" s="141">
        <f>DIRECCIONALIDAD!J30/100</f>
        <v>0</v>
      </c>
      <c r="K23" s="142"/>
      <c r="L23" s="33"/>
      <c r="M23" s="139"/>
      <c r="N23" s="140"/>
      <c r="O23" s="140" t="s">
        <v>142</v>
      </c>
      <c r="P23" s="141">
        <f>DIRECCIONALIDAD!J31/100</f>
        <v>0</v>
      </c>
      <c r="Q23" s="140"/>
      <c r="R23" s="140"/>
      <c r="S23" s="140"/>
      <c r="T23" s="140" t="s">
        <v>143</v>
      </c>
      <c r="U23" s="141">
        <f>DIRECCIONALIDAD!J32/100</f>
        <v>0</v>
      </c>
      <c r="V23" s="140"/>
      <c r="W23" s="140"/>
      <c r="X23" s="140"/>
      <c r="Y23" s="140" t="s">
        <v>144</v>
      </c>
      <c r="Z23" s="141">
        <f>DIRECCIONALIDAD!J33/100</f>
        <v>0</v>
      </c>
      <c r="AA23" s="140"/>
      <c r="AB23" s="140"/>
      <c r="AC23" s="33"/>
      <c r="AD23" s="139"/>
      <c r="AE23" s="140" t="s">
        <v>142</v>
      </c>
      <c r="AF23" s="141">
        <f>DIRECCIONALIDAD!J34/100</f>
        <v>0</v>
      </c>
      <c r="AG23" s="140"/>
      <c r="AH23" s="140"/>
      <c r="AI23" s="140"/>
      <c r="AJ23" s="140" t="s">
        <v>143</v>
      </c>
      <c r="AK23" s="141">
        <f>DIRECCIONALIDAD!J35/100</f>
        <v>0</v>
      </c>
      <c r="AL23" s="140"/>
      <c r="AM23" s="140"/>
      <c r="AN23" s="140" t="s">
        <v>144</v>
      </c>
      <c r="AO23" s="141">
        <f>DIRECCIONALIDAD!J36/100</f>
        <v>0</v>
      </c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S23" s="123"/>
      <c r="BT23" s="123"/>
      <c r="BU23" s="123"/>
      <c r="BV23" s="123"/>
      <c r="BW23" s="123"/>
      <c r="BX23" s="123"/>
      <c r="BY23" s="123"/>
      <c r="BZ23" s="123"/>
      <c r="CA23" s="123"/>
      <c r="CB23" s="123"/>
      <c r="CC23" s="123"/>
    </row>
    <row r="24" ht="16.5" customHeight="1">
      <c r="A24" s="12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144" t="s">
        <v>138</v>
      </c>
      <c r="U24" s="12"/>
      <c r="V24" s="145">
        <v>4.0</v>
      </c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3"/>
      <c r="BV24" s="123"/>
      <c r="BW24" s="123"/>
      <c r="BX24" s="123"/>
      <c r="BY24" s="123"/>
      <c r="BZ24" s="123"/>
      <c r="CA24" s="123"/>
      <c r="CB24" s="123"/>
      <c r="CC24" s="123"/>
    </row>
    <row r="25" ht="16.5" customHeight="1">
      <c r="A25" s="136" t="s">
        <v>139</v>
      </c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36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36"/>
      <c r="AD25" s="137"/>
      <c r="AE25" s="137"/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  <c r="BI25" s="138"/>
      <c r="BJ25" s="138"/>
      <c r="BK25" s="138"/>
      <c r="BL25" s="138"/>
      <c r="BM25" s="138"/>
      <c r="BN25" s="138"/>
      <c r="BO25" s="138"/>
      <c r="BP25" s="138"/>
      <c r="BQ25" s="138"/>
      <c r="BR25" s="138"/>
      <c r="BS25" s="138"/>
      <c r="BT25" s="138"/>
      <c r="BU25" s="138"/>
      <c r="BV25" s="138"/>
      <c r="BW25" s="138"/>
      <c r="BX25" s="138"/>
      <c r="BY25" s="138"/>
      <c r="BZ25" s="138"/>
      <c r="CA25" s="138"/>
      <c r="CB25" s="138"/>
      <c r="CC25" s="138"/>
    </row>
    <row r="26" ht="16.5" customHeight="1">
      <c r="A26" s="136" t="s">
        <v>140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36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36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  <c r="BI26" s="138"/>
      <c r="BJ26" s="138"/>
      <c r="BK26" s="138"/>
      <c r="BL26" s="138"/>
      <c r="BM26" s="138"/>
      <c r="BN26" s="138"/>
      <c r="BO26" s="138"/>
      <c r="BP26" s="138"/>
      <c r="BQ26" s="138"/>
      <c r="BR26" s="138"/>
      <c r="BS26" s="138"/>
      <c r="BT26" s="138"/>
      <c r="BU26" s="138"/>
      <c r="BV26" s="138"/>
      <c r="BW26" s="138"/>
      <c r="BX26" s="138"/>
      <c r="BY26" s="138"/>
      <c r="BZ26" s="138"/>
      <c r="CA26" s="138"/>
      <c r="CB26" s="138"/>
      <c r="CC26" s="138"/>
    </row>
    <row r="27" ht="16.5" customHeight="1">
      <c r="A27" s="131" t="s">
        <v>141</v>
      </c>
      <c r="B27" s="139"/>
      <c r="C27" s="140" t="s">
        <v>142</v>
      </c>
      <c r="D27" s="141">
        <f>DIRECCIONALIDAD!J37/100</f>
        <v>0</v>
      </c>
      <c r="E27" s="140"/>
      <c r="F27" s="140" t="s">
        <v>143</v>
      </c>
      <c r="G27" s="141">
        <f>DIRECCIONALIDAD!J38/100</f>
        <v>0</v>
      </c>
      <c r="H27" s="140"/>
      <c r="I27" s="140" t="s">
        <v>144</v>
      </c>
      <c r="J27" s="141">
        <f>DIRECCIONALIDAD!J39/100</f>
        <v>0</v>
      </c>
      <c r="K27" s="142"/>
      <c r="L27" s="33"/>
      <c r="M27" s="139"/>
      <c r="N27" s="140"/>
      <c r="O27" s="140" t="s">
        <v>142</v>
      </c>
      <c r="P27" s="141">
        <f>DIRECCIONALIDAD!J40/100</f>
        <v>0</v>
      </c>
      <c r="Q27" s="140"/>
      <c r="R27" s="140"/>
      <c r="S27" s="140"/>
      <c r="T27" s="140" t="s">
        <v>143</v>
      </c>
      <c r="U27" s="141">
        <f>DIRECCIONALIDAD!J41/100</f>
        <v>0</v>
      </c>
      <c r="V27" s="140"/>
      <c r="W27" s="140"/>
      <c r="X27" s="140"/>
      <c r="Y27" s="140" t="s">
        <v>144</v>
      </c>
      <c r="Z27" s="141">
        <f>DIRECCIONALIDAD!J42/100</f>
        <v>0</v>
      </c>
      <c r="AA27" s="140"/>
      <c r="AB27" s="142"/>
      <c r="AC27" s="33"/>
      <c r="AD27" s="139"/>
      <c r="AE27" s="140" t="s">
        <v>142</v>
      </c>
      <c r="AF27" s="141">
        <f>DIRECCIONALIDAD!J43/100</f>
        <v>0</v>
      </c>
      <c r="AG27" s="140"/>
      <c r="AH27" s="140"/>
      <c r="AI27" s="140"/>
      <c r="AJ27" s="140" t="s">
        <v>143</v>
      </c>
      <c r="AK27" s="141">
        <f>DIRECCIONALIDAD!J44/100</f>
        <v>0</v>
      </c>
      <c r="AL27" s="140"/>
      <c r="AM27" s="140"/>
      <c r="AN27" s="140" t="s">
        <v>144</v>
      </c>
      <c r="AO27" s="143">
        <f>DIRECCIONALIDAD!J45/100</f>
        <v>0</v>
      </c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3"/>
      <c r="BV27" s="123"/>
      <c r="BW27" s="123"/>
      <c r="BX27" s="123"/>
      <c r="BY27" s="123"/>
      <c r="BZ27" s="123"/>
      <c r="CA27" s="123"/>
      <c r="CB27" s="123"/>
      <c r="CC27" s="123"/>
    </row>
    <row r="28" ht="16.5" customHeight="1">
      <c r="A28" s="12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144" t="s">
        <v>138</v>
      </c>
      <c r="U28" s="12"/>
      <c r="V28" s="146" t="s">
        <v>145</v>
      </c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3"/>
      <c r="BW28" s="123"/>
      <c r="BX28" s="123"/>
      <c r="BY28" s="123"/>
      <c r="BZ28" s="123"/>
      <c r="CA28" s="123"/>
      <c r="CB28" s="123"/>
      <c r="CC28" s="123"/>
    </row>
    <row r="29" ht="16.5" customHeight="1">
      <c r="A29" s="136" t="s">
        <v>139</v>
      </c>
      <c r="B29" s="137">
        <f t="shared" ref="B29:K29" si="25">B13+B17+B21+B25</f>
        <v>31</v>
      </c>
      <c r="C29" s="137">
        <f t="shared" si="25"/>
        <v>20</v>
      </c>
      <c r="D29" s="137">
        <f t="shared" si="25"/>
        <v>18</v>
      </c>
      <c r="E29" s="137">
        <f t="shared" si="25"/>
        <v>13</v>
      </c>
      <c r="F29" s="137">
        <f t="shared" si="25"/>
        <v>10</v>
      </c>
      <c r="G29" s="137">
        <f t="shared" si="25"/>
        <v>15</v>
      </c>
      <c r="H29" s="137">
        <f t="shared" si="25"/>
        <v>23</v>
      </c>
      <c r="I29" s="137">
        <f t="shared" si="25"/>
        <v>17</v>
      </c>
      <c r="J29" s="137">
        <f t="shared" si="25"/>
        <v>19</v>
      </c>
      <c r="K29" s="137">
        <f t="shared" si="25"/>
        <v>20</v>
      </c>
      <c r="L29" s="36"/>
      <c r="M29" s="137">
        <f t="shared" ref="M29:AB29" si="26">M13+M17+M21+M25</f>
        <v>10</v>
      </c>
      <c r="N29" s="137">
        <f t="shared" si="26"/>
        <v>33</v>
      </c>
      <c r="O29" s="137">
        <f t="shared" si="26"/>
        <v>8</v>
      </c>
      <c r="P29" s="137">
        <f t="shared" si="26"/>
        <v>17</v>
      </c>
      <c r="Q29" s="137">
        <f t="shared" si="26"/>
        <v>7</v>
      </c>
      <c r="R29" s="137">
        <f t="shared" si="26"/>
        <v>7</v>
      </c>
      <c r="S29" s="137">
        <f t="shared" si="26"/>
        <v>11</v>
      </c>
      <c r="T29" s="137">
        <f t="shared" si="26"/>
        <v>16</v>
      </c>
      <c r="U29" s="137">
        <f t="shared" si="26"/>
        <v>10</v>
      </c>
      <c r="V29" s="137">
        <f t="shared" si="26"/>
        <v>8</v>
      </c>
      <c r="W29" s="137">
        <f t="shared" si="26"/>
        <v>10</v>
      </c>
      <c r="X29" s="137">
        <f t="shared" si="26"/>
        <v>7</v>
      </c>
      <c r="Y29" s="137">
        <f t="shared" si="26"/>
        <v>17</v>
      </c>
      <c r="Z29" s="137">
        <f t="shared" si="26"/>
        <v>10</v>
      </c>
      <c r="AA29" s="137">
        <f t="shared" si="26"/>
        <v>5</v>
      </c>
      <c r="AB29" s="137">
        <f t="shared" si="26"/>
        <v>13</v>
      </c>
      <c r="AC29" s="36"/>
      <c r="AD29" s="137">
        <f t="shared" ref="AD29:AO29" si="27">AD13+AD17+AD21+AD25</f>
        <v>14</v>
      </c>
      <c r="AE29" s="137">
        <f t="shared" si="27"/>
        <v>9</v>
      </c>
      <c r="AF29" s="137">
        <f t="shared" si="27"/>
        <v>17</v>
      </c>
      <c r="AG29" s="137">
        <f t="shared" si="27"/>
        <v>17</v>
      </c>
      <c r="AH29" s="137">
        <f t="shared" si="27"/>
        <v>0</v>
      </c>
      <c r="AI29" s="137">
        <f t="shared" si="27"/>
        <v>0</v>
      </c>
      <c r="AJ29" s="137">
        <f t="shared" si="27"/>
        <v>0</v>
      </c>
      <c r="AK29" s="137">
        <f t="shared" si="27"/>
        <v>0</v>
      </c>
      <c r="AL29" s="137">
        <f t="shared" si="27"/>
        <v>0</v>
      </c>
      <c r="AM29" s="137">
        <f t="shared" si="27"/>
        <v>0</v>
      </c>
      <c r="AN29" s="137">
        <f t="shared" si="27"/>
        <v>0</v>
      </c>
      <c r="AO29" s="137">
        <f t="shared" si="27"/>
        <v>0</v>
      </c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  <c r="BM29" s="138"/>
      <c r="BN29" s="138"/>
      <c r="BO29" s="138"/>
      <c r="BP29" s="138"/>
      <c r="BQ29" s="138"/>
      <c r="BR29" s="138"/>
      <c r="BS29" s="138"/>
      <c r="BT29" s="138"/>
      <c r="BU29" s="138"/>
      <c r="BV29" s="138"/>
      <c r="BW29" s="138"/>
      <c r="BX29" s="138"/>
      <c r="BY29" s="138"/>
      <c r="BZ29" s="138"/>
      <c r="CA29" s="138"/>
      <c r="CB29" s="138"/>
      <c r="CC29" s="138"/>
    </row>
    <row r="30" ht="16.5" customHeight="1">
      <c r="A30" s="136" t="s">
        <v>140</v>
      </c>
      <c r="B30" s="137"/>
      <c r="C30" s="137"/>
      <c r="D30" s="137"/>
      <c r="E30" s="137">
        <f t="shared" ref="E30:K30" si="28">B29+C29+D29+E29</f>
        <v>82</v>
      </c>
      <c r="F30" s="137">
        <f t="shared" si="28"/>
        <v>61</v>
      </c>
      <c r="G30" s="137">
        <f t="shared" si="28"/>
        <v>56</v>
      </c>
      <c r="H30" s="137">
        <f t="shared" si="28"/>
        <v>61</v>
      </c>
      <c r="I30" s="137">
        <f t="shared" si="28"/>
        <v>65</v>
      </c>
      <c r="J30" s="137">
        <f t="shared" si="28"/>
        <v>74</v>
      </c>
      <c r="K30" s="137">
        <f t="shared" si="28"/>
        <v>79</v>
      </c>
      <c r="L30" s="36"/>
      <c r="M30" s="137"/>
      <c r="N30" s="137"/>
      <c r="O30" s="137"/>
      <c r="P30" s="137">
        <f t="shared" ref="P30:AB30" si="29">M29+N29+O29+P29</f>
        <v>68</v>
      </c>
      <c r="Q30" s="137">
        <f t="shared" si="29"/>
        <v>65</v>
      </c>
      <c r="R30" s="137">
        <f t="shared" si="29"/>
        <v>39</v>
      </c>
      <c r="S30" s="137">
        <f t="shared" si="29"/>
        <v>42</v>
      </c>
      <c r="T30" s="137">
        <f t="shared" si="29"/>
        <v>41</v>
      </c>
      <c r="U30" s="137">
        <f t="shared" si="29"/>
        <v>44</v>
      </c>
      <c r="V30" s="137">
        <f t="shared" si="29"/>
        <v>45</v>
      </c>
      <c r="W30" s="137">
        <f t="shared" si="29"/>
        <v>44</v>
      </c>
      <c r="X30" s="137">
        <f t="shared" si="29"/>
        <v>35</v>
      </c>
      <c r="Y30" s="137">
        <f t="shared" si="29"/>
        <v>42</v>
      </c>
      <c r="Z30" s="137">
        <f t="shared" si="29"/>
        <v>44</v>
      </c>
      <c r="AA30" s="137">
        <f t="shared" si="29"/>
        <v>39</v>
      </c>
      <c r="AB30" s="137">
        <f t="shared" si="29"/>
        <v>45</v>
      </c>
      <c r="AC30" s="36"/>
      <c r="AD30" s="137"/>
      <c r="AE30" s="137"/>
      <c r="AF30" s="137"/>
      <c r="AG30" s="137">
        <f t="shared" ref="AG30:AO30" si="30">AD29+AE29+AF29+AG29</f>
        <v>57</v>
      </c>
      <c r="AH30" s="137">
        <f t="shared" si="30"/>
        <v>43</v>
      </c>
      <c r="AI30" s="137">
        <f t="shared" si="30"/>
        <v>34</v>
      </c>
      <c r="AJ30" s="137">
        <f t="shared" si="30"/>
        <v>17</v>
      </c>
      <c r="AK30" s="137">
        <f t="shared" si="30"/>
        <v>0</v>
      </c>
      <c r="AL30" s="137">
        <f t="shared" si="30"/>
        <v>0</v>
      </c>
      <c r="AM30" s="137">
        <f t="shared" si="30"/>
        <v>0</v>
      </c>
      <c r="AN30" s="137">
        <f t="shared" si="30"/>
        <v>0</v>
      </c>
      <c r="AO30" s="137">
        <f t="shared" si="30"/>
        <v>0</v>
      </c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  <c r="BI30" s="138"/>
      <c r="BJ30" s="138"/>
      <c r="BK30" s="138"/>
      <c r="BL30" s="138"/>
      <c r="BM30" s="138"/>
      <c r="BN30" s="138"/>
      <c r="BO30" s="138"/>
      <c r="BP30" s="138"/>
      <c r="BQ30" s="138"/>
      <c r="BR30" s="138"/>
      <c r="BS30" s="138"/>
      <c r="BT30" s="138"/>
      <c r="BU30" s="138"/>
      <c r="BV30" s="138"/>
      <c r="BW30" s="138"/>
      <c r="BX30" s="138"/>
      <c r="BY30" s="138"/>
      <c r="BZ30" s="138"/>
      <c r="CA30" s="138"/>
      <c r="CB30" s="138"/>
      <c r="CC30" s="138"/>
    </row>
    <row r="31" ht="12.75" customHeight="1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T31" s="123"/>
      <c r="BU31" s="123"/>
      <c r="BV31" s="123"/>
      <c r="BW31" s="123"/>
      <c r="BX31" s="123"/>
      <c r="BY31" s="123"/>
      <c r="BZ31" s="123"/>
      <c r="CA31" s="123"/>
      <c r="CB31" s="123"/>
      <c r="CC31" s="123"/>
    </row>
    <row r="32" ht="12.75" customHeight="1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47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</row>
    <row r="33" ht="12.75" customHeight="1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38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</row>
    <row r="34" ht="12.75" customHeight="1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38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</row>
    <row r="35" ht="12.75" customHeight="1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38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23"/>
      <c r="BD35" s="123"/>
      <c r="BE35" s="123"/>
      <c r="BF35" s="123"/>
      <c r="BG35" s="123"/>
      <c r="BH35" s="123"/>
      <c r="BI35" s="123"/>
      <c r="BJ35" s="123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  <c r="BX35" s="123"/>
      <c r="BY35" s="123"/>
      <c r="BZ35" s="123"/>
      <c r="CA35" s="123"/>
      <c r="CB35" s="123"/>
      <c r="CC35" s="123"/>
    </row>
    <row r="36" ht="12.75" customHeight="1">
      <c r="A36" s="123"/>
      <c r="B36" s="123"/>
      <c r="C36" s="123"/>
      <c r="D36" s="123"/>
      <c r="E36" s="123"/>
      <c r="F36" s="123"/>
      <c r="G36" s="123"/>
      <c r="H36" s="123"/>
      <c r="I36" s="123"/>
      <c r="J36" s="123"/>
      <c r="K36" s="138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  <c r="BC36" s="123"/>
      <c r="BD36" s="123"/>
      <c r="BE36" s="123"/>
      <c r="BF36" s="123"/>
      <c r="BG36" s="123"/>
      <c r="BH36" s="123"/>
      <c r="BI36" s="123"/>
      <c r="BJ36" s="123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</row>
    <row r="37" ht="12.75" customHeight="1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38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3"/>
      <c r="BH37" s="123"/>
      <c r="BI37" s="123"/>
      <c r="BJ37" s="123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</row>
    <row r="38" ht="12.75" customHeight="1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38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23"/>
      <c r="BD38" s="123"/>
      <c r="BE38" s="123"/>
      <c r="BF38" s="123"/>
      <c r="BG38" s="123"/>
      <c r="BH38" s="123"/>
      <c r="BI38" s="123"/>
      <c r="BJ38" s="123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</row>
    <row r="39" ht="12.75" customHeight="1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38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3"/>
      <c r="BZ39" s="123"/>
      <c r="CA39" s="123"/>
      <c r="CB39" s="123"/>
      <c r="CC39" s="123"/>
    </row>
    <row r="40" ht="12.75" customHeight="1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38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23"/>
      <c r="BD40" s="123"/>
      <c r="BE40" s="123"/>
      <c r="BF40" s="123"/>
      <c r="BG40" s="123"/>
      <c r="BH40" s="123"/>
      <c r="BI40" s="123"/>
      <c r="BJ40" s="123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</row>
    <row r="41" ht="12.75" customHeight="1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38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123"/>
      <c r="AK41" s="123"/>
      <c r="AL41" s="123"/>
      <c r="AM41" s="123"/>
      <c r="AN41" s="123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3"/>
      <c r="BC41" s="123"/>
      <c r="BD41" s="123"/>
      <c r="BE41" s="123"/>
      <c r="BF41" s="123"/>
      <c r="BG41" s="123"/>
      <c r="BH41" s="123"/>
      <c r="BI41" s="123"/>
      <c r="BJ41" s="123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</row>
    <row r="42" ht="12.75" customHeight="1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38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3"/>
      <c r="BC42" s="123"/>
      <c r="BD42" s="123"/>
      <c r="BE42" s="123"/>
      <c r="BF42" s="123"/>
      <c r="BG42" s="123"/>
      <c r="BH42" s="123"/>
      <c r="BI42" s="123"/>
      <c r="BJ42" s="123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  <c r="CC42" s="123"/>
    </row>
    <row r="43" ht="12.75" customHeight="1">
      <c r="A43" s="123"/>
      <c r="B43" s="123"/>
      <c r="C43" s="123"/>
      <c r="D43" s="123"/>
      <c r="E43" s="123"/>
      <c r="F43" s="123"/>
      <c r="G43" s="123"/>
      <c r="H43" s="123"/>
      <c r="I43" s="123"/>
      <c r="J43" s="123"/>
      <c r="K43" s="138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  <c r="BC43" s="123"/>
      <c r="BD43" s="123"/>
      <c r="BE43" s="123"/>
      <c r="BF43" s="123"/>
      <c r="BG43" s="123"/>
      <c r="BH43" s="123"/>
      <c r="BI43" s="123"/>
      <c r="BJ43" s="123"/>
      <c r="BK43" s="123"/>
      <c r="BL43" s="123"/>
      <c r="BM43" s="123"/>
      <c r="BN43" s="123"/>
      <c r="BO43" s="123"/>
      <c r="BP43" s="123"/>
      <c r="BQ43" s="123"/>
      <c r="BR43" s="123"/>
      <c r="BS43" s="123"/>
      <c r="BT43" s="123"/>
      <c r="BU43" s="123"/>
      <c r="BV43" s="123"/>
      <c r="BW43" s="123"/>
      <c r="BX43" s="123"/>
      <c r="BY43" s="123"/>
      <c r="BZ43" s="123"/>
      <c r="CA43" s="123"/>
      <c r="CB43" s="123"/>
      <c r="CC43" s="123"/>
    </row>
    <row r="44" ht="12.75" customHeight="1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38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3"/>
      <c r="BC44" s="123"/>
      <c r="BD44" s="123"/>
      <c r="BE44" s="123"/>
      <c r="BF44" s="123"/>
      <c r="BG44" s="123"/>
      <c r="BH44" s="123"/>
      <c r="BI44" s="123"/>
      <c r="BJ44" s="123"/>
      <c r="BK44" s="123"/>
      <c r="BL44" s="123"/>
      <c r="BM44" s="123"/>
      <c r="BN44" s="123"/>
      <c r="BO44" s="123"/>
      <c r="BP44" s="123"/>
      <c r="BQ44" s="123"/>
      <c r="BR44" s="123"/>
      <c r="BS44" s="123"/>
      <c r="BT44" s="123"/>
      <c r="BU44" s="123"/>
      <c r="BV44" s="123"/>
      <c r="BW44" s="123"/>
      <c r="BX44" s="123"/>
      <c r="BY44" s="123"/>
      <c r="BZ44" s="123"/>
      <c r="CA44" s="123"/>
      <c r="CB44" s="123"/>
      <c r="CC44" s="123"/>
    </row>
    <row r="45" ht="12.75" customHeight="1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38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  <c r="AO45" s="123"/>
      <c r="AP45" s="123"/>
      <c r="AQ45" s="123"/>
      <c r="AR45" s="123"/>
      <c r="AS45" s="123"/>
      <c r="AT45" s="123"/>
      <c r="AU45" s="123"/>
      <c r="AV45" s="123"/>
      <c r="AW45" s="123"/>
      <c r="AX45" s="123"/>
      <c r="AY45" s="123"/>
      <c r="AZ45" s="123"/>
      <c r="BA45" s="123"/>
      <c r="BB45" s="123"/>
      <c r="BC45" s="123"/>
      <c r="BD45" s="123"/>
      <c r="BE45" s="123"/>
      <c r="BF45" s="123"/>
      <c r="BG45" s="123"/>
      <c r="BH45" s="123"/>
      <c r="BI45" s="123"/>
      <c r="BJ45" s="123"/>
      <c r="BK45" s="123"/>
      <c r="BL45" s="123"/>
      <c r="BM45" s="123"/>
      <c r="BN45" s="123"/>
      <c r="BO45" s="123"/>
      <c r="BP45" s="123"/>
      <c r="BQ45" s="123"/>
      <c r="BR45" s="123"/>
      <c r="BS45" s="123"/>
      <c r="BT45" s="123"/>
      <c r="BU45" s="123"/>
      <c r="BV45" s="123"/>
      <c r="BW45" s="123"/>
      <c r="BX45" s="123"/>
      <c r="BY45" s="123"/>
      <c r="BZ45" s="123"/>
      <c r="CA45" s="123"/>
      <c r="CB45" s="123"/>
      <c r="CC45" s="123"/>
    </row>
    <row r="46" ht="12.75" customHeight="1">
      <c r="A46" s="123"/>
      <c r="B46" s="123"/>
      <c r="C46" s="123"/>
      <c r="D46" s="123"/>
      <c r="E46" s="123"/>
      <c r="F46" s="123"/>
      <c r="G46" s="123"/>
      <c r="H46" s="123"/>
      <c r="I46" s="123"/>
      <c r="J46" s="123"/>
      <c r="K46" s="138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3"/>
      <c r="BC46" s="123"/>
      <c r="BD46" s="123"/>
      <c r="BE46" s="123"/>
      <c r="BF46" s="123"/>
      <c r="BG46" s="123"/>
      <c r="BH46" s="123"/>
      <c r="BI46" s="123"/>
      <c r="BJ46" s="123"/>
      <c r="BK46" s="123"/>
      <c r="BL46" s="123"/>
      <c r="BM46" s="123"/>
      <c r="BN46" s="123"/>
      <c r="BO46" s="123"/>
      <c r="BP46" s="123"/>
      <c r="BQ46" s="123"/>
      <c r="BR46" s="123"/>
      <c r="BS46" s="123"/>
      <c r="BT46" s="123"/>
      <c r="BU46" s="123"/>
      <c r="BV46" s="123"/>
      <c r="BW46" s="123"/>
      <c r="BX46" s="123"/>
      <c r="BY46" s="123"/>
      <c r="BZ46" s="123"/>
      <c r="CA46" s="123"/>
      <c r="CB46" s="123"/>
      <c r="CC46" s="123"/>
    </row>
    <row r="47" ht="12.75" customHeight="1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3"/>
      <c r="AZ47" s="123"/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3"/>
      <c r="BL47" s="123"/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3"/>
      <c r="BX47" s="123"/>
      <c r="BY47" s="123"/>
      <c r="BZ47" s="123"/>
      <c r="CA47" s="123"/>
      <c r="CB47" s="123"/>
      <c r="CC47" s="123"/>
    </row>
    <row r="48" ht="12.75" customHeight="1">
      <c r="A48" s="123"/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123"/>
      <c r="AJ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123"/>
      <c r="AU48" s="123"/>
      <c r="AV48" s="123"/>
      <c r="AW48" s="123"/>
      <c r="AX48" s="123"/>
      <c r="AY48" s="123"/>
      <c r="AZ48" s="123"/>
      <c r="BA48" s="123"/>
      <c r="BB48" s="123"/>
      <c r="BC48" s="123"/>
      <c r="BD48" s="123"/>
      <c r="BE48" s="123"/>
      <c r="BF48" s="123"/>
      <c r="BG48" s="123"/>
      <c r="BH48" s="123"/>
      <c r="BI48" s="123"/>
      <c r="BJ48" s="123"/>
      <c r="BK48" s="123"/>
      <c r="BL48" s="123"/>
      <c r="BM48" s="123"/>
      <c r="BN48" s="123"/>
      <c r="BO48" s="123"/>
      <c r="BP48" s="123"/>
      <c r="BQ48" s="123"/>
      <c r="BR48" s="123"/>
      <c r="BS48" s="123"/>
      <c r="BT48" s="123"/>
      <c r="BU48" s="123"/>
      <c r="BV48" s="123"/>
      <c r="BW48" s="123"/>
      <c r="BX48" s="123"/>
      <c r="BY48" s="123"/>
      <c r="BZ48" s="123"/>
      <c r="CA48" s="123"/>
      <c r="CB48" s="123"/>
      <c r="CC48" s="123"/>
    </row>
    <row r="49" ht="12.75" customHeight="1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23"/>
      <c r="BN49" s="123"/>
      <c r="BO49" s="123"/>
      <c r="BP49" s="123"/>
      <c r="BQ49" s="123"/>
      <c r="BR49" s="123"/>
      <c r="BS49" s="123"/>
      <c r="BT49" s="123"/>
      <c r="BU49" s="123"/>
      <c r="BV49" s="123"/>
      <c r="BW49" s="123"/>
      <c r="BX49" s="123"/>
      <c r="BY49" s="123"/>
      <c r="BZ49" s="123"/>
      <c r="CA49" s="123"/>
      <c r="CB49" s="123"/>
      <c r="CC49" s="123"/>
    </row>
    <row r="50" ht="12.75" customHeight="1">
      <c r="A50" s="123"/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3"/>
      <c r="AR50" s="123"/>
      <c r="AS50" s="123"/>
      <c r="AT50" s="123"/>
      <c r="AU50" s="123"/>
      <c r="AV50" s="123"/>
      <c r="AW50" s="123"/>
      <c r="AX50" s="123"/>
      <c r="AY50" s="123"/>
      <c r="AZ50" s="123"/>
      <c r="BA50" s="123"/>
      <c r="BB50" s="123"/>
      <c r="BC50" s="123"/>
      <c r="BD50" s="123"/>
      <c r="BE50" s="123"/>
      <c r="BF50" s="123"/>
      <c r="BG50" s="123"/>
      <c r="BH50" s="123"/>
      <c r="BI50" s="123"/>
      <c r="BJ50" s="123"/>
      <c r="BK50" s="123"/>
      <c r="BL50" s="123"/>
      <c r="BM50" s="123"/>
      <c r="BN50" s="123"/>
      <c r="BO50" s="123"/>
      <c r="BP50" s="123"/>
      <c r="BQ50" s="123"/>
      <c r="BR50" s="123"/>
      <c r="BS50" s="123"/>
      <c r="BT50" s="123"/>
      <c r="BU50" s="123"/>
      <c r="BV50" s="123"/>
      <c r="BW50" s="123"/>
      <c r="BX50" s="123"/>
      <c r="BY50" s="123"/>
      <c r="BZ50" s="123"/>
      <c r="CA50" s="123"/>
      <c r="CB50" s="123"/>
      <c r="CC50" s="123"/>
    </row>
    <row r="51" ht="12.75" customHeight="1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3"/>
      <c r="AR51" s="123"/>
      <c r="AS51" s="123"/>
      <c r="AT51" s="123"/>
      <c r="AU51" s="123"/>
      <c r="AV51" s="123"/>
      <c r="AW51" s="123"/>
      <c r="AX51" s="123"/>
      <c r="AY51" s="123"/>
      <c r="AZ51" s="123"/>
      <c r="BA51" s="123"/>
      <c r="BB51" s="123"/>
      <c r="BC51" s="123"/>
      <c r="BD51" s="123"/>
      <c r="BE51" s="123"/>
      <c r="BF51" s="123"/>
      <c r="BG51" s="123"/>
      <c r="BH51" s="123"/>
      <c r="BI51" s="123"/>
      <c r="BJ51" s="123"/>
      <c r="BK51" s="123"/>
      <c r="BL51" s="123"/>
      <c r="BM51" s="123"/>
      <c r="BN51" s="123"/>
      <c r="BO51" s="123"/>
      <c r="BP51" s="123"/>
      <c r="BQ51" s="123"/>
      <c r="BR51" s="123"/>
      <c r="BS51" s="123"/>
      <c r="BT51" s="123"/>
      <c r="BU51" s="123"/>
      <c r="BV51" s="123"/>
      <c r="BW51" s="123"/>
      <c r="BX51" s="123"/>
      <c r="BY51" s="123"/>
      <c r="BZ51" s="123"/>
      <c r="CA51" s="123"/>
      <c r="CB51" s="123"/>
      <c r="CC51" s="123"/>
    </row>
    <row r="52" ht="12.75" customHeight="1">
      <c r="A52" s="123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  <c r="AM52" s="123"/>
      <c r="AN52" s="123"/>
      <c r="AO52" s="123"/>
      <c r="AP52" s="123"/>
      <c r="AQ52" s="123"/>
      <c r="AR52" s="123"/>
      <c r="AS52" s="123"/>
      <c r="AT52" s="123"/>
      <c r="AU52" s="123"/>
      <c r="AV52" s="123"/>
      <c r="AW52" s="123"/>
      <c r="AX52" s="123"/>
      <c r="AY52" s="123"/>
      <c r="AZ52" s="123"/>
      <c r="BA52" s="123"/>
      <c r="BB52" s="123"/>
      <c r="BC52" s="123"/>
      <c r="BD52" s="123"/>
      <c r="BE52" s="123"/>
      <c r="BF52" s="123"/>
      <c r="BG52" s="123"/>
      <c r="BH52" s="123"/>
      <c r="BI52" s="123"/>
      <c r="BJ52" s="123"/>
      <c r="BK52" s="123"/>
      <c r="BL52" s="123"/>
      <c r="BM52" s="123"/>
      <c r="BN52" s="123"/>
      <c r="BO52" s="123"/>
      <c r="BP52" s="123"/>
      <c r="BQ52" s="123"/>
      <c r="BR52" s="123"/>
      <c r="BS52" s="123"/>
      <c r="BT52" s="123"/>
      <c r="BU52" s="123"/>
      <c r="BV52" s="123"/>
      <c r="BW52" s="123"/>
      <c r="BX52" s="123"/>
      <c r="BY52" s="123"/>
      <c r="BZ52" s="123"/>
      <c r="CA52" s="123"/>
      <c r="CB52" s="123"/>
      <c r="CC52" s="123"/>
    </row>
    <row r="53" ht="12.75" customHeight="1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3"/>
      <c r="BA53" s="123"/>
      <c r="BB53" s="123"/>
      <c r="BC53" s="123"/>
      <c r="BD53" s="123"/>
      <c r="BE53" s="123"/>
      <c r="BF53" s="123"/>
      <c r="BG53" s="123"/>
      <c r="BH53" s="123"/>
      <c r="BI53" s="123"/>
      <c r="BJ53" s="123"/>
      <c r="BK53" s="123"/>
      <c r="BL53" s="123"/>
      <c r="BM53" s="123"/>
      <c r="BN53" s="123"/>
      <c r="BO53" s="123"/>
      <c r="BP53" s="123"/>
      <c r="BQ53" s="123"/>
      <c r="BR53" s="123"/>
      <c r="BS53" s="123"/>
      <c r="BT53" s="123"/>
      <c r="BU53" s="123"/>
      <c r="BV53" s="123"/>
      <c r="BW53" s="123"/>
      <c r="BX53" s="123"/>
      <c r="BY53" s="123"/>
      <c r="BZ53" s="123"/>
      <c r="CA53" s="123"/>
      <c r="CB53" s="123"/>
      <c r="CC53" s="123"/>
    </row>
    <row r="54" ht="12.75" customHeight="1">
      <c r="A54" s="123"/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23"/>
      <c r="BP54" s="123"/>
      <c r="BQ54" s="123"/>
      <c r="BR54" s="123"/>
      <c r="BS54" s="123"/>
      <c r="BT54" s="123"/>
      <c r="BU54" s="123"/>
      <c r="BV54" s="123"/>
      <c r="BW54" s="123"/>
      <c r="BX54" s="123"/>
      <c r="BY54" s="123"/>
      <c r="BZ54" s="123"/>
      <c r="CA54" s="123"/>
      <c r="CB54" s="123"/>
      <c r="CC54" s="123"/>
    </row>
    <row r="55" ht="12.75" customHeight="1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3"/>
      <c r="AR55" s="123"/>
      <c r="AS55" s="123"/>
      <c r="AT55" s="12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F55" s="123"/>
      <c r="BG55" s="123"/>
      <c r="BH55" s="123"/>
      <c r="BI55" s="123"/>
      <c r="BJ55" s="123"/>
      <c r="BK55" s="123"/>
      <c r="BL55" s="123"/>
      <c r="BM55" s="123"/>
      <c r="BN55" s="123"/>
      <c r="BO55" s="123"/>
      <c r="BP55" s="123"/>
      <c r="BQ55" s="123"/>
      <c r="BR55" s="123"/>
      <c r="BS55" s="123"/>
      <c r="BT55" s="123"/>
      <c r="BU55" s="123"/>
      <c r="BV55" s="123"/>
      <c r="BW55" s="123"/>
      <c r="BX55" s="123"/>
      <c r="BY55" s="123"/>
      <c r="BZ55" s="123"/>
      <c r="CA55" s="123"/>
      <c r="CB55" s="123"/>
      <c r="CC55" s="123"/>
    </row>
    <row r="56" ht="12.75" customHeight="1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23"/>
      <c r="BD56" s="123"/>
      <c r="BE56" s="123"/>
      <c r="BF56" s="123"/>
      <c r="BG56" s="123"/>
      <c r="BH56" s="123"/>
      <c r="BI56" s="123"/>
      <c r="BJ56" s="123"/>
      <c r="BK56" s="123"/>
      <c r="BL56" s="123"/>
      <c r="BM56" s="123"/>
      <c r="BN56" s="123"/>
      <c r="BO56" s="123"/>
      <c r="BP56" s="123"/>
      <c r="BQ56" s="123"/>
      <c r="BR56" s="123"/>
      <c r="BS56" s="123"/>
      <c r="BT56" s="123"/>
      <c r="BU56" s="123"/>
      <c r="BV56" s="123"/>
      <c r="BW56" s="123"/>
      <c r="BX56" s="123"/>
      <c r="BY56" s="123"/>
      <c r="BZ56" s="123"/>
      <c r="CA56" s="123"/>
      <c r="CB56" s="123"/>
      <c r="CC56" s="123"/>
    </row>
    <row r="57" ht="12.75" customHeight="1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3"/>
      <c r="AH57" s="123"/>
      <c r="AI57" s="123"/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  <c r="AV57" s="123"/>
      <c r="AW57" s="123"/>
      <c r="AX57" s="123"/>
      <c r="AY57" s="123"/>
      <c r="AZ57" s="123"/>
      <c r="BA57" s="123"/>
      <c r="BB57" s="123"/>
      <c r="BC57" s="123"/>
      <c r="BD57" s="123"/>
      <c r="BE57" s="123"/>
      <c r="BF57" s="123"/>
      <c r="BG57" s="123"/>
      <c r="BH57" s="123"/>
      <c r="BI57" s="123"/>
      <c r="BJ57" s="123"/>
      <c r="BK57" s="123"/>
      <c r="BL57" s="123"/>
      <c r="BM57" s="123"/>
      <c r="BN57" s="123"/>
      <c r="BO57" s="123"/>
      <c r="BP57" s="123"/>
      <c r="BQ57" s="123"/>
      <c r="BR57" s="123"/>
      <c r="BS57" s="123"/>
      <c r="BT57" s="123"/>
      <c r="BU57" s="123"/>
      <c r="BV57" s="123"/>
      <c r="BW57" s="123"/>
      <c r="BX57" s="123"/>
      <c r="BY57" s="123"/>
      <c r="BZ57" s="123"/>
      <c r="CA57" s="123"/>
      <c r="CB57" s="123"/>
      <c r="CC57" s="123"/>
    </row>
    <row r="58" ht="12.75" customHeight="1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/>
      <c r="AI58" s="123"/>
      <c r="AJ58" s="123"/>
      <c r="AK58" s="123"/>
      <c r="AL58" s="123"/>
      <c r="AM58" s="123"/>
      <c r="AN58" s="123"/>
      <c r="AO58" s="123"/>
      <c r="AP58" s="123"/>
      <c r="AQ58" s="123"/>
      <c r="AR58" s="123"/>
      <c r="AS58" s="123"/>
      <c r="AT58" s="123"/>
      <c r="AU58" s="123"/>
      <c r="AV58" s="123"/>
      <c r="AW58" s="123"/>
      <c r="AX58" s="123"/>
      <c r="AY58" s="123"/>
      <c r="AZ58" s="123"/>
      <c r="BA58" s="123"/>
      <c r="BB58" s="123"/>
      <c r="BC58" s="123"/>
      <c r="BD58" s="123"/>
      <c r="BE58" s="123"/>
      <c r="BF58" s="123"/>
      <c r="BG58" s="123"/>
      <c r="BH58" s="123"/>
      <c r="BI58" s="123"/>
      <c r="BJ58" s="123"/>
      <c r="BK58" s="123"/>
      <c r="BL58" s="123"/>
      <c r="BM58" s="123"/>
      <c r="BN58" s="123"/>
      <c r="BO58" s="123"/>
      <c r="BP58" s="123"/>
      <c r="BQ58" s="123"/>
      <c r="BR58" s="123"/>
      <c r="BS58" s="123"/>
      <c r="BT58" s="123"/>
      <c r="BU58" s="123"/>
      <c r="BV58" s="123"/>
      <c r="BW58" s="123"/>
      <c r="BX58" s="123"/>
      <c r="BY58" s="123"/>
      <c r="BZ58" s="123"/>
      <c r="CA58" s="123"/>
      <c r="CB58" s="123"/>
      <c r="CC58" s="123"/>
    </row>
    <row r="59" ht="12.75" customHeight="1">
      <c r="A59" s="123"/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  <c r="AU59" s="123"/>
      <c r="AV59" s="123"/>
      <c r="AW59" s="123"/>
      <c r="AX59" s="123"/>
      <c r="AY59" s="123"/>
      <c r="AZ59" s="123"/>
      <c r="BA59" s="123"/>
      <c r="BB59" s="123"/>
      <c r="BC59" s="123"/>
      <c r="BD59" s="123"/>
      <c r="BE59" s="123"/>
      <c r="BF59" s="123"/>
      <c r="BG59" s="123"/>
      <c r="BH59" s="123"/>
      <c r="BI59" s="123"/>
      <c r="BJ59" s="123"/>
      <c r="BK59" s="123"/>
      <c r="BL59" s="123"/>
      <c r="BM59" s="123"/>
      <c r="BN59" s="123"/>
      <c r="BO59" s="123"/>
      <c r="BP59" s="123"/>
      <c r="BQ59" s="123"/>
      <c r="BR59" s="123"/>
      <c r="BS59" s="123"/>
      <c r="BT59" s="123"/>
      <c r="BU59" s="123"/>
      <c r="BV59" s="123"/>
      <c r="BW59" s="123"/>
      <c r="BX59" s="123"/>
      <c r="BY59" s="123"/>
      <c r="BZ59" s="123"/>
      <c r="CA59" s="123"/>
      <c r="CB59" s="123"/>
      <c r="CC59" s="123"/>
    </row>
    <row r="60" ht="12.75" customHeight="1">
      <c r="A60" s="123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3"/>
      <c r="AH60" s="123"/>
      <c r="AI60" s="123"/>
      <c r="AJ60" s="123"/>
      <c r="AK60" s="123"/>
      <c r="AL60" s="123"/>
      <c r="AM60" s="123"/>
      <c r="AN60" s="123"/>
      <c r="AO60" s="123"/>
      <c r="AP60" s="123"/>
      <c r="AQ60" s="123"/>
      <c r="AR60" s="123"/>
      <c r="AS60" s="123"/>
      <c r="AT60" s="123"/>
      <c r="AU60" s="123"/>
      <c r="AV60" s="123"/>
      <c r="AW60" s="123"/>
      <c r="AX60" s="123"/>
      <c r="AY60" s="123"/>
      <c r="AZ60" s="123"/>
      <c r="BA60" s="123"/>
      <c r="BB60" s="123"/>
      <c r="BC60" s="123"/>
      <c r="BD60" s="123"/>
      <c r="BE60" s="123"/>
      <c r="BF60" s="123"/>
      <c r="BG60" s="123"/>
      <c r="BH60" s="123"/>
      <c r="BI60" s="123"/>
      <c r="BJ60" s="123"/>
      <c r="BK60" s="123"/>
      <c r="BL60" s="123"/>
      <c r="BM60" s="123"/>
      <c r="BN60" s="123"/>
      <c r="BO60" s="123"/>
      <c r="BP60" s="123"/>
      <c r="BQ60" s="123"/>
      <c r="BR60" s="123"/>
      <c r="BS60" s="123"/>
      <c r="BT60" s="123"/>
      <c r="BU60" s="123"/>
      <c r="BV60" s="123"/>
      <c r="BW60" s="123"/>
      <c r="BX60" s="123"/>
      <c r="BY60" s="123"/>
      <c r="BZ60" s="123"/>
      <c r="CA60" s="123"/>
      <c r="CB60" s="123"/>
      <c r="CC60" s="123"/>
    </row>
    <row r="61" ht="12.75" customHeight="1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3"/>
      <c r="AR61" s="123"/>
      <c r="AS61" s="123"/>
      <c r="AT61" s="123"/>
      <c r="AU61" s="123"/>
      <c r="AV61" s="123"/>
      <c r="AW61" s="123"/>
      <c r="AX61" s="123"/>
      <c r="AY61" s="123"/>
      <c r="AZ61" s="123"/>
      <c r="BA61" s="123"/>
      <c r="BB61" s="123"/>
      <c r="BC61" s="123"/>
      <c r="BD61" s="123"/>
      <c r="BE61" s="123"/>
      <c r="BF61" s="123"/>
      <c r="BG61" s="123"/>
      <c r="BH61" s="123"/>
      <c r="BI61" s="123"/>
      <c r="BJ61" s="123"/>
      <c r="BK61" s="123"/>
      <c r="BL61" s="123"/>
      <c r="BM61" s="123"/>
      <c r="BN61" s="123"/>
      <c r="BO61" s="123"/>
      <c r="BP61" s="123"/>
      <c r="BQ61" s="123"/>
      <c r="BR61" s="123"/>
      <c r="BS61" s="123"/>
      <c r="BT61" s="123"/>
      <c r="BU61" s="123"/>
      <c r="BV61" s="123"/>
      <c r="BW61" s="123"/>
      <c r="BX61" s="123"/>
      <c r="BY61" s="123"/>
      <c r="BZ61" s="123"/>
      <c r="CA61" s="123"/>
      <c r="CB61" s="123"/>
      <c r="CC61" s="123"/>
    </row>
    <row r="62" ht="12.75" customHeight="1">
      <c r="A62" s="123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3"/>
      <c r="AL62" s="123"/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3"/>
      <c r="AX62" s="123"/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3"/>
      <c r="BJ62" s="123"/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3"/>
      <c r="BV62" s="123"/>
      <c r="BW62" s="123"/>
      <c r="BX62" s="123"/>
      <c r="BY62" s="123"/>
      <c r="BZ62" s="123"/>
      <c r="CA62" s="123"/>
      <c r="CB62" s="123"/>
      <c r="CC62" s="123"/>
    </row>
    <row r="63" ht="12.75" customHeight="1">
      <c r="A63" s="123"/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  <c r="AG63" s="123"/>
      <c r="AH63" s="123"/>
      <c r="AI63" s="123"/>
      <c r="AJ63" s="123"/>
      <c r="AK63" s="123"/>
      <c r="AL63" s="123"/>
      <c r="AM63" s="123"/>
      <c r="AN63" s="123"/>
      <c r="AO63" s="123"/>
      <c r="AP63" s="123"/>
      <c r="AQ63" s="123"/>
      <c r="AR63" s="123"/>
      <c r="AS63" s="123"/>
      <c r="AT63" s="123"/>
      <c r="AU63" s="123"/>
      <c r="AV63" s="123"/>
      <c r="AW63" s="123"/>
      <c r="AX63" s="123"/>
      <c r="AY63" s="123"/>
      <c r="AZ63" s="123"/>
      <c r="BA63" s="123"/>
      <c r="BB63" s="123"/>
      <c r="BC63" s="123"/>
      <c r="BD63" s="123"/>
      <c r="BE63" s="123"/>
      <c r="BF63" s="123"/>
      <c r="BG63" s="123"/>
      <c r="BH63" s="123"/>
      <c r="BI63" s="123"/>
      <c r="BJ63" s="123"/>
      <c r="BK63" s="123"/>
      <c r="BL63" s="123"/>
      <c r="BM63" s="123"/>
      <c r="BN63" s="123"/>
      <c r="BO63" s="123"/>
      <c r="BP63" s="123"/>
      <c r="BQ63" s="123"/>
      <c r="BR63" s="123"/>
      <c r="BS63" s="123"/>
      <c r="BT63" s="123"/>
      <c r="BU63" s="123"/>
      <c r="BV63" s="123"/>
      <c r="BW63" s="123"/>
      <c r="BX63" s="123"/>
      <c r="BY63" s="123"/>
      <c r="BZ63" s="123"/>
      <c r="CA63" s="123"/>
      <c r="CB63" s="123"/>
      <c r="CC63" s="123"/>
    </row>
    <row r="64" ht="12.75" customHeight="1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3"/>
      <c r="AH64" s="123"/>
      <c r="AI64" s="123"/>
      <c r="AJ64" s="123"/>
      <c r="AK64" s="123"/>
      <c r="AL64" s="123"/>
      <c r="AM64" s="123"/>
      <c r="AN64" s="123"/>
      <c r="AO64" s="123"/>
      <c r="AP64" s="123"/>
      <c r="AQ64" s="123"/>
      <c r="AR64" s="123"/>
      <c r="AS64" s="123"/>
      <c r="AT64" s="123"/>
      <c r="AU64" s="123"/>
      <c r="AV64" s="123"/>
      <c r="AW64" s="123"/>
      <c r="AX64" s="123"/>
      <c r="AY64" s="123"/>
      <c r="AZ64" s="123"/>
      <c r="BA64" s="123"/>
      <c r="BB64" s="123"/>
      <c r="BC64" s="123"/>
      <c r="BD64" s="123"/>
      <c r="BE64" s="123"/>
      <c r="BF64" s="123"/>
      <c r="BG64" s="123"/>
      <c r="BH64" s="123"/>
      <c r="BI64" s="123"/>
      <c r="BJ64" s="123"/>
      <c r="BK64" s="123"/>
      <c r="BL64" s="123"/>
      <c r="BM64" s="123"/>
      <c r="BN64" s="123"/>
      <c r="BO64" s="123"/>
      <c r="BP64" s="123"/>
      <c r="BQ64" s="123"/>
      <c r="BR64" s="123"/>
      <c r="BS64" s="123"/>
      <c r="BT64" s="123"/>
      <c r="BU64" s="123"/>
      <c r="BV64" s="123"/>
      <c r="BW64" s="123"/>
      <c r="BX64" s="123"/>
      <c r="BY64" s="123"/>
      <c r="BZ64" s="123"/>
      <c r="CA64" s="123"/>
      <c r="CB64" s="123"/>
      <c r="CC64" s="123"/>
    </row>
    <row r="65" ht="12.75" customHeight="1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AR65" s="123"/>
      <c r="AS65" s="123"/>
      <c r="AT65" s="123"/>
      <c r="AU65" s="123"/>
      <c r="AV65" s="123"/>
      <c r="AW65" s="123"/>
      <c r="AX65" s="123"/>
      <c r="AY65" s="123"/>
      <c r="AZ65" s="123"/>
      <c r="BA65" s="123"/>
      <c r="BB65" s="123"/>
      <c r="BC65" s="123"/>
      <c r="BD65" s="123"/>
      <c r="BE65" s="123"/>
      <c r="BF65" s="123"/>
      <c r="BG65" s="123"/>
      <c r="BH65" s="123"/>
      <c r="BI65" s="123"/>
      <c r="BJ65" s="123"/>
      <c r="BK65" s="123"/>
      <c r="BL65" s="123"/>
      <c r="BM65" s="123"/>
      <c r="BN65" s="123"/>
      <c r="BO65" s="123"/>
      <c r="BP65" s="123"/>
      <c r="BQ65" s="123"/>
      <c r="BR65" s="123"/>
      <c r="BS65" s="123"/>
      <c r="BT65" s="123"/>
      <c r="BU65" s="123"/>
      <c r="BV65" s="123"/>
      <c r="BW65" s="123"/>
      <c r="BX65" s="123"/>
      <c r="BY65" s="123"/>
      <c r="BZ65" s="123"/>
      <c r="CA65" s="123"/>
      <c r="CB65" s="123"/>
      <c r="CC65" s="123"/>
    </row>
    <row r="66" ht="12.75" customHeight="1">
      <c r="A66" s="123"/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3"/>
      <c r="AR66" s="123"/>
      <c r="AS66" s="123"/>
      <c r="AT66" s="123"/>
      <c r="AU66" s="123"/>
      <c r="AV66" s="123"/>
      <c r="AW66" s="123"/>
      <c r="AX66" s="123"/>
      <c r="AY66" s="123"/>
      <c r="AZ66" s="123"/>
      <c r="BA66" s="123"/>
      <c r="BB66" s="123"/>
      <c r="BC66" s="123"/>
      <c r="BD66" s="123"/>
      <c r="BE66" s="123"/>
      <c r="BF66" s="123"/>
      <c r="BG66" s="123"/>
      <c r="BH66" s="123"/>
      <c r="BI66" s="123"/>
      <c r="BJ66" s="123"/>
      <c r="BK66" s="123"/>
      <c r="BL66" s="123"/>
      <c r="BM66" s="123"/>
      <c r="BN66" s="123"/>
      <c r="BO66" s="123"/>
      <c r="BP66" s="123"/>
      <c r="BQ66" s="123"/>
      <c r="BR66" s="123"/>
      <c r="BS66" s="123"/>
      <c r="BT66" s="123"/>
      <c r="BU66" s="123"/>
      <c r="BV66" s="123"/>
      <c r="BW66" s="123"/>
      <c r="BX66" s="123"/>
      <c r="BY66" s="123"/>
      <c r="BZ66" s="123"/>
      <c r="CA66" s="123"/>
      <c r="CB66" s="123"/>
      <c r="CC66" s="123"/>
    </row>
    <row r="67" ht="12.75" customHeight="1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3"/>
      <c r="AK67" s="123"/>
      <c r="AL67" s="123"/>
      <c r="AM67" s="123"/>
      <c r="AN67" s="123"/>
      <c r="AO67" s="123"/>
      <c r="AP67" s="123"/>
      <c r="AQ67" s="123"/>
      <c r="AR67" s="123"/>
      <c r="AS67" s="123"/>
      <c r="AT67" s="123"/>
      <c r="AU67" s="123"/>
      <c r="AV67" s="123"/>
      <c r="AW67" s="123"/>
      <c r="AX67" s="123"/>
      <c r="AY67" s="123"/>
      <c r="AZ67" s="123"/>
      <c r="BA67" s="123"/>
      <c r="BB67" s="123"/>
      <c r="BC67" s="123"/>
      <c r="BD67" s="123"/>
      <c r="BE67" s="123"/>
      <c r="BF67" s="123"/>
      <c r="BG67" s="123"/>
      <c r="BH67" s="123"/>
      <c r="BI67" s="123"/>
      <c r="BJ67" s="123"/>
      <c r="BK67" s="123"/>
      <c r="BL67" s="123"/>
      <c r="BM67" s="123"/>
      <c r="BN67" s="123"/>
      <c r="BO67" s="123"/>
      <c r="BP67" s="123"/>
      <c r="BQ67" s="123"/>
      <c r="BR67" s="123"/>
      <c r="BS67" s="123"/>
      <c r="BT67" s="123"/>
      <c r="BU67" s="123"/>
      <c r="BV67" s="123"/>
      <c r="BW67" s="123"/>
      <c r="BX67" s="123"/>
      <c r="BY67" s="123"/>
      <c r="BZ67" s="123"/>
      <c r="CA67" s="123"/>
      <c r="CB67" s="123"/>
      <c r="CC67" s="123"/>
    </row>
    <row r="68" ht="12.75" customHeight="1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3"/>
      <c r="AK68" s="123"/>
      <c r="AL68" s="123"/>
      <c r="AM68" s="123"/>
      <c r="AN68" s="123"/>
      <c r="AO68" s="123"/>
      <c r="AP68" s="123"/>
      <c r="AQ68" s="123"/>
      <c r="AR68" s="123"/>
      <c r="AS68" s="123"/>
      <c r="AT68" s="123"/>
      <c r="AU68" s="123"/>
      <c r="AV68" s="123"/>
      <c r="AW68" s="123"/>
      <c r="AX68" s="123"/>
      <c r="AY68" s="123"/>
      <c r="AZ68" s="123"/>
      <c r="BA68" s="123"/>
      <c r="BB68" s="123"/>
      <c r="BC68" s="123"/>
      <c r="BD68" s="123"/>
      <c r="BE68" s="123"/>
      <c r="BF68" s="123"/>
      <c r="BG68" s="123"/>
      <c r="BH68" s="123"/>
      <c r="BI68" s="123"/>
      <c r="BJ68" s="123"/>
      <c r="BK68" s="123"/>
      <c r="BL68" s="123"/>
      <c r="BM68" s="123"/>
      <c r="BN68" s="123"/>
      <c r="BO68" s="123"/>
      <c r="BP68" s="123"/>
      <c r="BQ68" s="123"/>
      <c r="BR68" s="123"/>
      <c r="BS68" s="123"/>
      <c r="BT68" s="123"/>
      <c r="BU68" s="123"/>
      <c r="BV68" s="123"/>
      <c r="BW68" s="123"/>
      <c r="BX68" s="123"/>
      <c r="BY68" s="123"/>
      <c r="BZ68" s="123"/>
      <c r="CA68" s="123"/>
      <c r="CB68" s="123"/>
      <c r="CC68" s="123"/>
    </row>
    <row r="69" ht="12.75" customHeight="1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3"/>
      <c r="AL69" s="123"/>
      <c r="AM69" s="123"/>
      <c r="AN69" s="123"/>
      <c r="AO69" s="123"/>
      <c r="AP69" s="123"/>
      <c r="AQ69" s="123"/>
      <c r="AR69" s="123"/>
      <c r="AS69" s="123"/>
      <c r="AT69" s="123"/>
      <c r="AU69" s="123"/>
      <c r="AV69" s="123"/>
      <c r="AW69" s="123"/>
      <c r="AX69" s="123"/>
      <c r="AY69" s="123"/>
      <c r="AZ69" s="123"/>
      <c r="BA69" s="123"/>
      <c r="BB69" s="123"/>
      <c r="BC69" s="123"/>
      <c r="BD69" s="123"/>
      <c r="BE69" s="123"/>
      <c r="BF69" s="123"/>
      <c r="BG69" s="123"/>
      <c r="BH69" s="123"/>
      <c r="BI69" s="123"/>
      <c r="BJ69" s="123"/>
      <c r="BK69" s="123"/>
      <c r="BL69" s="123"/>
      <c r="BM69" s="123"/>
      <c r="BN69" s="123"/>
      <c r="BO69" s="123"/>
      <c r="BP69" s="123"/>
      <c r="BQ69" s="123"/>
      <c r="BR69" s="123"/>
      <c r="BS69" s="123"/>
      <c r="BT69" s="123"/>
      <c r="BU69" s="123"/>
      <c r="BV69" s="123"/>
      <c r="BW69" s="123"/>
      <c r="BX69" s="123"/>
      <c r="BY69" s="123"/>
      <c r="BZ69" s="123"/>
      <c r="CA69" s="123"/>
      <c r="CB69" s="123"/>
      <c r="CC69" s="123"/>
    </row>
    <row r="70" ht="12.75" customHeight="1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3"/>
      <c r="AK70" s="123"/>
      <c r="AL70" s="123"/>
      <c r="AM70" s="123"/>
      <c r="AN70" s="123"/>
      <c r="AO70" s="123"/>
      <c r="AP70" s="123"/>
      <c r="AQ70" s="123"/>
      <c r="AR70" s="123"/>
      <c r="AS70" s="123"/>
      <c r="AT70" s="123"/>
      <c r="AU70" s="123"/>
      <c r="AV70" s="123"/>
      <c r="AW70" s="123"/>
      <c r="AX70" s="123"/>
      <c r="AY70" s="123"/>
      <c r="AZ70" s="123"/>
      <c r="BA70" s="123"/>
      <c r="BB70" s="123"/>
      <c r="BC70" s="123"/>
      <c r="BD70" s="123"/>
      <c r="BE70" s="123"/>
      <c r="BF70" s="123"/>
      <c r="BG70" s="123"/>
      <c r="BH70" s="123"/>
      <c r="BI70" s="123"/>
      <c r="BJ70" s="123"/>
      <c r="BK70" s="123"/>
      <c r="BL70" s="123"/>
      <c r="BM70" s="123"/>
      <c r="BN70" s="123"/>
      <c r="BO70" s="123"/>
      <c r="BP70" s="123"/>
      <c r="BQ70" s="123"/>
      <c r="BR70" s="123"/>
      <c r="BS70" s="123"/>
      <c r="BT70" s="123"/>
      <c r="BU70" s="123"/>
      <c r="BV70" s="123"/>
      <c r="BW70" s="123"/>
      <c r="BX70" s="123"/>
      <c r="BY70" s="123"/>
      <c r="BZ70" s="123"/>
      <c r="CA70" s="123"/>
      <c r="CB70" s="123"/>
      <c r="CC70" s="123"/>
    </row>
    <row r="71" ht="12.75" customHeight="1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3"/>
      <c r="AR71" s="123"/>
      <c r="AS71" s="123"/>
      <c r="AT71" s="123"/>
      <c r="AU71" s="123"/>
      <c r="AV71" s="123"/>
      <c r="AW71" s="123"/>
      <c r="AX71" s="123"/>
      <c r="AY71" s="123"/>
      <c r="AZ71" s="123"/>
      <c r="BA71" s="123"/>
      <c r="BB71" s="123"/>
      <c r="BC71" s="123"/>
      <c r="BD71" s="123"/>
      <c r="BE71" s="123"/>
      <c r="BF71" s="123"/>
      <c r="BG71" s="123"/>
      <c r="BH71" s="123"/>
      <c r="BI71" s="123"/>
      <c r="BJ71" s="123"/>
      <c r="BK71" s="123"/>
      <c r="BL71" s="123"/>
      <c r="BM71" s="123"/>
      <c r="BN71" s="123"/>
      <c r="BO71" s="123"/>
      <c r="BP71" s="123"/>
      <c r="BQ71" s="123"/>
      <c r="BR71" s="123"/>
      <c r="BS71" s="123"/>
      <c r="BT71" s="123"/>
      <c r="BU71" s="123"/>
      <c r="BV71" s="123"/>
      <c r="BW71" s="123"/>
      <c r="BX71" s="123"/>
      <c r="BY71" s="123"/>
      <c r="BZ71" s="123"/>
      <c r="CA71" s="123"/>
      <c r="CB71" s="123"/>
      <c r="CC71" s="123"/>
    </row>
    <row r="72" ht="12.75" customHeight="1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3"/>
      <c r="AH72" s="123"/>
      <c r="AI72" s="123"/>
      <c r="AJ72" s="123"/>
      <c r="AK72" s="123"/>
      <c r="AL72" s="123"/>
      <c r="AM72" s="123"/>
      <c r="AN72" s="123"/>
      <c r="AO72" s="123"/>
      <c r="AP72" s="123"/>
      <c r="AQ72" s="123"/>
      <c r="AR72" s="123"/>
      <c r="AS72" s="123"/>
      <c r="AT72" s="123"/>
      <c r="AU72" s="123"/>
      <c r="AV72" s="123"/>
      <c r="AW72" s="123"/>
      <c r="AX72" s="123"/>
      <c r="AY72" s="123"/>
      <c r="AZ72" s="123"/>
      <c r="BA72" s="123"/>
      <c r="BB72" s="123"/>
      <c r="BC72" s="123"/>
      <c r="BD72" s="123"/>
      <c r="BE72" s="123"/>
      <c r="BF72" s="123"/>
      <c r="BG72" s="123"/>
      <c r="BH72" s="123"/>
      <c r="BI72" s="123"/>
      <c r="BJ72" s="123"/>
      <c r="BK72" s="123"/>
      <c r="BL72" s="123"/>
      <c r="BM72" s="123"/>
      <c r="BN72" s="123"/>
      <c r="BO72" s="123"/>
      <c r="BP72" s="123"/>
      <c r="BQ72" s="123"/>
      <c r="BR72" s="123"/>
      <c r="BS72" s="123"/>
      <c r="BT72" s="123"/>
      <c r="BU72" s="123"/>
      <c r="BV72" s="123"/>
      <c r="BW72" s="123"/>
      <c r="BX72" s="123"/>
      <c r="BY72" s="123"/>
      <c r="BZ72" s="123"/>
      <c r="CA72" s="123"/>
      <c r="CB72" s="123"/>
      <c r="CC72" s="123"/>
    </row>
    <row r="73" ht="12.75" customHeight="1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3"/>
      <c r="AL73" s="123"/>
      <c r="AM73" s="123"/>
      <c r="AN73" s="123"/>
      <c r="AO73" s="123"/>
      <c r="AP73" s="123"/>
      <c r="AQ73" s="123"/>
      <c r="AR73" s="123"/>
      <c r="AS73" s="123"/>
      <c r="AT73" s="123"/>
      <c r="AU73" s="123"/>
      <c r="AV73" s="123"/>
      <c r="AW73" s="123"/>
      <c r="AX73" s="123"/>
      <c r="AY73" s="123"/>
      <c r="AZ73" s="123"/>
      <c r="BA73" s="123"/>
      <c r="BB73" s="123"/>
      <c r="BC73" s="123"/>
      <c r="BD73" s="123"/>
      <c r="BE73" s="123"/>
      <c r="BF73" s="123"/>
      <c r="BG73" s="123"/>
      <c r="BH73" s="123"/>
      <c r="BI73" s="123"/>
      <c r="BJ73" s="123"/>
      <c r="BK73" s="123"/>
      <c r="BL73" s="123"/>
      <c r="BM73" s="123"/>
      <c r="BN73" s="123"/>
      <c r="BO73" s="123"/>
      <c r="BP73" s="123"/>
      <c r="BQ73" s="123"/>
      <c r="BR73" s="123"/>
      <c r="BS73" s="123"/>
      <c r="BT73" s="123"/>
      <c r="BU73" s="123"/>
      <c r="BV73" s="123"/>
      <c r="BW73" s="123"/>
      <c r="BX73" s="123"/>
      <c r="BY73" s="123"/>
      <c r="BZ73" s="123"/>
      <c r="CA73" s="123"/>
      <c r="CB73" s="123"/>
      <c r="CC73" s="123"/>
    </row>
    <row r="74" ht="12.75" customHeight="1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3"/>
      <c r="AL74" s="123"/>
      <c r="AM74" s="123"/>
      <c r="AN74" s="123"/>
      <c r="AO74" s="123"/>
      <c r="AP74" s="123"/>
      <c r="AQ74" s="123"/>
      <c r="AR74" s="123"/>
      <c r="AS74" s="123"/>
      <c r="AT74" s="123"/>
      <c r="AU74" s="123"/>
      <c r="AV74" s="123"/>
      <c r="AW74" s="123"/>
      <c r="AX74" s="123"/>
      <c r="AY74" s="123"/>
      <c r="AZ74" s="123"/>
      <c r="BA74" s="123"/>
      <c r="BB74" s="123"/>
      <c r="BC74" s="123"/>
      <c r="BD74" s="123"/>
      <c r="BE74" s="123"/>
      <c r="BF74" s="123"/>
      <c r="BG74" s="123"/>
      <c r="BH74" s="123"/>
      <c r="BI74" s="123"/>
      <c r="BJ74" s="123"/>
      <c r="BK74" s="123"/>
      <c r="BL74" s="123"/>
      <c r="BM74" s="123"/>
      <c r="BN74" s="123"/>
      <c r="BO74" s="123"/>
      <c r="BP74" s="123"/>
      <c r="BQ74" s="123"/>
      <c r="BR74" s="123"/>
      <c r="BS74" s="123"/>
      <c r="BT74" s="123"/>
      <c r="BU74" s="123"/>
      <c r="BV74" s="123"/>
      <c r="BW74" s="123"/>
      <c r="BX74" s="123"/>
      <c r="BY74" s="123"/>
      <c r="BZ74" s="123"/>
      <c r="CA74" s="123"/>
      <c r="CB74" s="123"/>
      <c r="CC74" s="123"/>
    </row>
    <row r="75" ht="12.75" customHeight="1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3"/>
      <c r="AL75" s="123"/>
      <c r="AM75" s="123"/>
      <c r="AN75" s="123"/>
      <c r="AO75" s="123"/>
      <c r="AP75" s="123"/>
      <c r="AQ75" s="123"/>
      <c r="AR75" s="123"/>
      <c r="AS75" s="123"/>
      <c r="AT75" s="123"/>
      <c r="AU75" s="123"/>
      <c r="AV75" s="123"/>
      <c r="AW75" s="123"/>
      <c r="AX75" s="123"/>
      <c r="AY75" s="123"/>
      <c r="AZ75" s="123"/>
      <c r="BA75" s="123"/>
      <c r="BB75" s="123"/>
      <c r="BC75" s="123"/>
      <c r="BD75" s="123"/>
      <c r="BE75" s="123"/>
      <c r="BF75" s="123"/>
      <c r="BG75" s="123"/>
      <c r="BH75" s="123"/>
      <c r="BI75" s="123"/>
      <c r="BJ75" s="123"/>
      <c r="BK75" s="123"/>
      <c r="BL75" s="123"/>
      <c r="BM75" s="123"/>
      <c r="BN75" s="123"/>
      <c r="BO75" s="123"/>
      <c r="BP75" s="123"/>
      <c r="BQ75" s="123"/>
      <c r="BR75" s="123"/>
      <c r="BS75" s="123"/>
      <c r="BT75" s="123"/>
      <c r="BU75" s="123"/>
      <c r="BV75" s="123"/>
      <c r="BW75" s="123"/>
      <c r="BX75" s="123"/>
      <c r="BY75" s="123"/>
      <c r="BZ75" s="123"/>
      <c r="CA75" s="123"/>
      <c r="CB75" s="123"/>
      <c r="CC75" s="123"/>
    </row>
    <row r="76" ht="12.75" customHeight="1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3"/>
      <c r="AK76" s="123"/>
      <c r="AL76" s="123"/>
      <c r="AM76" s="123"/>
      <c r="AN76" s="123"/>
      <c r="AO76" s="123"/>
      <c r="AP76" s="123"/>
      <c r="AQ76" s="123"/>
      <c r="AR76" s="123"/>
      <c r="AS76" s="123"/>
      <c r="AT76" s="123"/>
      <c r="AU76" s="123"/>
      <c r="AV76" s="123"/>
      <c r="AW76" s="123"/>
      <c r="AX76" s="123"/>
      <c r="AY76" s="123"/>
      <c r="AZ76" s="123"/>
      <c r="BA76" s="123"/>
      <c r="BB76" s="123"/>
      <c r="BC76" s="123"/>
      <c r="BD76" s="123"/>
      <c r="BE76" s="123"/>
      <c r="BF76" s="123"/>
      <c r="BG76" s="123"/>
      <c r="BH76" s="123"/>
      <c r="BI76" s="123"/>
      <c r="BJ76" s="123"/>
      <c r="BK76" s="123"/>
      <c r="BL76" s="123"/>
      <c r="BM76" s="123"/>
      <c r="BN76" s="123"/>
      <c r="BO76" s="123"/>
      <c r="BP76" s="123"/>
      <c r="BQ76" s="123"/>
      <c r="BR76" s="123"/>
      <c r="BS76" s="123"/>
      <c r="BT76" s="123"/>
      <c r="BU76" s="123"/>
      <c r="BV76" s="123"/>
      <c r="BW76" s="123"/>
      <c r="BX76" s="123"/>
      <c r="BY76" s="123"/>
      <c r="BZ76" s="123"/>
      <c r="CA76" s="123"/>
      <c r="CB76" s="123"/>
      <c r="CC76" s="123"/>
    </row>
    <row r="77" ht="12.75" customHeight="1">
      <c r="A77" s="123"/>
      <c r="B77" s="123"/>
      <c r="C77" s="123"/>
      <c r="D77" s="123"/>
      <c r="E77" s="123"/>
      <c r="F77" s="123"/>
      <c r="G77" s="148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3"/>
      <c r="AL77" s="123"/>
      <c r="AM77" s="123"/>
      <c r="AN77" s="123"/>
      <c r="AO77" s="123"/>
      <c r="AP77" s="123"/>
      <c r="AQ77" s="123"/>
      <c r="AR77" s="123"/>
      <c r="AS77" s="123"/>
      <c r="AT77" s="123"/>
      <c r="AU77" s="123"/>
      <c r="AV77" s="123"/>
      <c r="AW77" s="123"/>
      <c r="AX77" s="123"/>
      <c r="AY77" s="123"/>
      <c r="AZ77" s="123"/>
      <c r="BA77" s="123"/>
      <c r="BB77" s="123"/>
      <c r="BC77" s="123"/>
      <c r="BD77" s="123"/>
      <c r="BE77" s="123"/>
      <c r="BF77" s="123"/>
      <c r="BG77" s="123"/>
      <c r="BH77" s="123"/>
      <c r="BI77" s="123"/>
      <c r="BJ77" s="123"/>
      <c r="BK77" s="123"/>
      <c r="BL77" s="123"/>
      <c r="BM77" s="123"/>
      <c r="BN77" s="123"/>
      <c r="BO77" s="123"/>
      <c r="BP77" s="123"/>
      <c r="BQ77" s="123"/>
      <c r="BR77" s="123"/>
      <c r="BS77" s="123"/>
      <c r="BT77" s="123"/>
      <c r="BU77" s="123"/>
      <c r="BV77" s="123"/>
      <c r="BW77" s="123"/>
      <c r="BX77" s="123"/>
      <c r="BY77" s="123"/>
      <c r="BZ77" s="123"/>
      <c r="CA77" s="123"/>
      <c r="CB77" s="123"/>
      <c r="CC77" s="123"/>
    </row>
    <row r="78" ht="12.75" customHeight="1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3"/>
      <c r="AH78" s="123"/>
      <c r="AI78" s="123"/>
      <c r="AJ78" s="123"/>
      <c r="AK78" s="123"/>
      <c r="AL78" s="123"/>
      <c r="AM78" s="123"/>
      <c r="AN78" s="123"/>
      <c r="AO78" s="123"/>
      <c r="AP78" s="123"/>
      <c r="AQ78" s="123"/>
      <c r="AR78" s="123"/>
      <c r="AS78" s="123"/>
      <c r="AT78" s="123"/>
      <c r="AU78" s="123"/>
      <c r="AV78" s="123"/>
      <c r="AW78" s="123"/>
      <c r="AX78" s="123"/>
      <c r="AY78" s="123"/>
      <c r="AZ78" s="123"/>
      <c r="BA78" s="123"/>
      <c r="BB78" s="123"/>
      <c r="BC78" s="123"/>
      <c r="BD78" s="123"/>
      <c r="BE78" s="123"/>
      <c r="BF78" s="123"/>
      <c r="BG78" s="123"/>
      <c r="BH78" s="123"/>
      <c r="BI78" s="123"/>
      <c r="BJ78" s="123"/>
      <c r="BK78" s="123"/>
      <c r="BL78" s="123"/>
      <c r="BM78" s="123"/>
      <c r="BN78" s="123"/>
      <c r="BO78" s="123"/>
      <c r="BP78" s="123"/>
      <c r="BQ78" s="123"/>
      <c r="BR78" s="123"/>
      <c r="BS78" s="123"/>
      <c r="BT78" s="123"/>
      <c r="BU78" s="123"/>
      <c r="BV78" s="123"/>
      <c r="BW78" s="123"/>
      <c r="BX78" s="123"/>
      <c r="BY78" s="123"/>
      <c r="BZ78" s="123"/>
      <c r="CA78" s="123"/>
      <c r="CB78" s="123"/>
      <c r="CC78" s="123"/>
    </row>
    <row r="79" ht="12.75" customHeight="1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3"/>
      <c r="AH79" s="123"/>
      <c r="AI79" s="123"/>
      <c r="AJ79" s="123"/>
      <c r="AK79" s="123"/>
      <c r="AL79" s="123"/>
      <c r="AM79" s="123"/>
      <c r="AN79" s="123"/>
      <c r="AO79" s="123"/>
      <c r="AP79" s="123"/>
      <c r="AQ79" s="123"/>
      <c r="AR79" s="123"/>
      <c r="AS79" s="123"/>
      <c r="AT79" s="123"/>
      <c r="AU79" s="123"/>
      <c r="AV79" s="123"/>
      <c r="AW79" s="123"/>
      <c r="AX79" s="123"/>
      <c r="AY79" s="123"/>
      <c r="AZ79" s="123"/>
      <c r="BA79" s="123"/>
      <c r="BB79" s="123"/>
      <c r="BC79" s="123"/>
      <c r="BD79" s="123"/>
      <c r="BE79" s="123"/>
      <c r="BF79" s="123"/>
      <c r="BG79" s="123"/>
      <c r="BH79" s="123"/>
      <c r="BI79" s="123"/>
      <c r="BJ79" s="123"/>
      <c r="BK79" s="123"/>
      <c r="BL79" s="123"/>
      <c r="BM79" s="123"/>
      <c r="BN79" s="123"/>
      <c r="BO79" s="123"/>
      <c r="BP79" s="123"/>
      <c r="BQ79" s="123"/>
      <c r="BR79" s="123"/>
      <c r="BS79" s="123"/>
      <c r="BT79" s="123"/>
      <c r="BU79" s="123"/>
      <c r="BV79" s="123"/>
      <c r="BW79" s="123"/>
      <c r="BX79" s="123"/>
      <c r="BY79" s="123"/>
      <c r="BZ79" s="123"/>
      <c r="CA79" s="123"/>
      <c r="CB79" s="123"/>
      <c r="CC79" s="123"/>
    </row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28:U28"/>
    <mergeCell ref="Q32:U32"/>
    <mergeCell ref="D10:G10"/>
    <mergeCell ref="S10:V10"/>
    <mergeCell ref="AH10:AK10"/>
    <mergeCell ref="T12:U12"/>
    <mergeCell ref="T16:U16"/>
    <mergeCell ref="T20:U20"/>
    <mergeCell ref="T24:U24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