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4E2928E1-D544-4EBA-BB6A-D51044EA0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ción" sheetId="3" r:id="rId1"/>
    <sheet name="Calendario" sheetId="5" r:id="rId2"/>
  </sheets>
  <definedNames>
    <definedName name="NombreDelEquipo">#REF!</definedName>
    <definedName name="PrimerDíaDelMes">Calendario!$I$2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" l="1"/>
  <c r="G2" i="5" l="1"/>
  <c r="I2" i="5" l="1"/>
  <c r="B4" i="5" s="1"/>
  <c r="C4" i="5" l="1"/>
  <c r="D4" i="5" s="1"/>
  <c r="E4" i="5" s="1"/>
  <c r="F4" i="5" s="1"/>
  <c r="G4" i="5" s="1"/>
  <c r="B5" i="5"/>
  <c r="H4" i="5" l="1"/>
  <c r="B6" i="5" s="1"/>
  <c r="C6" i="5" s="1"/>
  <c r="D6" i="5" s="1"/>
  <c r="E6" i="5" s="1"/>
  <c r="F6" i="5" s="1"/>
  <c r="G6" i="5" s="1"/>
  <c r="H6" i="5" s="1"/>
  <c r="B8" i="5" s="1"/>
  <c r="C8" i="5" s="1"/>
  <c r="D8" i="5" s="1"/>
  <c r="E8" i="5" s="1"/>
  <c r="F8" i="5" s="1"/>
  <c r="G8" i="5" s="1"/>
  <c r="H8" i="5" s="1"/>
  <c r="C5" i="5"/>
  <c r="B10" i="5" l="1"/>
  <c r="C10" i="5" s="1"/>
  <c r="D10" i="5" s="1"/>
  <c r="E10" i="5" s="1"/>
  <c r="F10" i="5" s="1"/>
  <c r="G10" i="5" s="1"/>
  <c r="H10" i="5" s="1"/>
  <c r="B12" i="5" s="1"/>
  <c r="C12" i="5" s="1"/>
  <c r="D12" i="5" s="1"/>
  <c r="E12" i="5" s="1"/>
  <c r="F12" i="5" s="1"/>
  <c r="G12" i="5" s="1"/>
  <c r="H12" i="5" s="1"/>
  <c r="B14" i="5" s="1"/>
  <c r="C14" i="5" s="1"/>
  <c r="D14" i="5" s="1"/>
  <c r="E14" i="5" s="1"/>
  <c r="F14" i="5" s="1"/>
  <c r="G14" i="5" s="1"/>
  <c r="H14" i="5" s="1"/>
  <c r="H9" i="5"/>
  <c r="E5" i="5"/>
  <c r="F5" i="5"/>
  <c r="G5" i="5" l="1"/>
  <c r="H5" i="5" l="1"/>
  <c r="B7" i="5"/>
  <c r="C7" i="5" l="1"/>
  <c r="D7" i="5" l="1"/>
  <c r="E7" i="5" l="1"/>
  <c r="F7" i="5" l="1"/>
  <c r="G7" i="5" l="1"/>
  <c r="H7" i="5" l="1"/>
  <c r="B9" i="5" l="1"/>
  <c r="C9" i="5" l="1"/>
  <c r="D9" i="5" l="1"/>
  <c r="E9" i="5" l="1"/>
  <c r="F9" i="5" l="1"/>
  <c r="G9" i="5" l="1"/>
  <c r="B11" i="5" l="1"/>
  <c r="C11" i="5" l="1"/>
  <c r="D11" i="5" l="1"/>
  <c r="E11" i="5" l="1"/>
  <c r="F11" i="5" l="1"/>
  <c r="G11" i="5" l="1"/>
  <c r="H11" i="5" l="1"/>
  <c r="B13" i="5" l="1"/>
  <c r="C13" i="5" l="1"/>
  <c r="D13" i="5" l="1"/>
  <c r="E13" i="5" l="1"/>
  <c r="F13" i="5" l="1"/>
  <c r="G13" i="5" l="1"/>
  <c r="H13" i="5" l="1"/>
  <c r="B15" i="5" l="1"/>
  <c r="C15" i="5" l="1"/>
  <c r="D15" i="5" l="1"/>
  <c r="E15" i="5" l="1"/>
  <c r="F15" i="5" l="1"/>
  <c r="G15" i="5" l="1"/>
  <c r="H15" i="5" l="1"/>
</calcChain>
</file>

<file path=xl/sharedStrings.xml><?xml version="1.0" encoding="utf-8"?>
<sst xmlns="http://schemas.openxmlformats.org/spreadsheetml/2006/main" count="45" uniqueCount="39">
  <si>
    <t>Calendario del equipo</t>
  </si>
  <si>
    <t>Fecha</t>
  </si>
  <si>
    <t>Estado</t>
  </si>
  <si>
    <t>Calendario de programación</t>
  </si>
  <si>
    <t>Lun.</t>
  </si>
  <si>
    <t>Leyenda:</t>
  </si>
  <si>
    <t>Mar.</t>
  </si>
  <si>
    <t>Programado</t>
  </si>
  <si>
    <t>Provisional</t>
  </si>
  <si>
    <t>Completado</t>
  </si>
  <si>
    <t>Cancelado</t>
  </si>
  <si>
    <t>Mié.</t>
  </si>
  <si>
    <t>Jue.</t>
  </si>
  <si>
    <t>Vie.</t>
  </si>
  <si>
    <t>Sáb.</t>
  </si>
  <si>
    <t>Dom.</t>
  </si>
  <si>
    <t>Nombre del proyecto</t>
  </si>
  <si>
    <t>Población objetivo</t>
  </si>
  <si>
    <t># Esperado de funcionarios</t>
  </si>
  <si>
    <t>Módulo</t>
  </si>
  <si>
    <t>Tema</t>
  </si>
  <si>
    <t>Modalidad (Presencial o virtual)</t>
  </si>
  <si>
    <t>Intesidad horaria del Módulo</t>
  </si>
  <si>
    <t>XXXXX</t>
  </si>
  <si>
    <t>########</t>
  </si>
  <si>
    <t>Funcionarios (dependencias, equipos, etc.)</t>
  </si>
  <si>
    <t>Módulo 1</t>
  </si>
  <si>
    <t>Tema 2</t>
  </si>
  <si>
    <t>Tema 3</t>
  </si>
  <si>
    <t>Módulo 2</t>
  </si>
  <si>
    <t>4h</t>
  </si>
  <si>
    <t>5h</t>
  </si>
  <si>
    <t>3h</t>
  </si>
  <si>
    <t>Virtual</t>
  </si>
  <si>
    <t>Presencial</t>
  </si>
  <si>
    <t xml:space="preserve">Tema 1 </t>
  </si>
  <si>
    <t>Horario</t>
  </si>
  <si>
    <t>30/09/20223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</si>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</sst>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  <numFmt numFmtId="169" formatCode="dd/mm/yyyy"/>
  </numFmts>
  <fonts count="31" x14ac:knownFonts="1">
    <font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theme="6" tint="-0.499984740745262"/>
      <name val="Tahoma"/>
      <family val="2"/>
      <scheme val="minor"/>
    </font>
    <font>
      <b/>
      <sz val="12"/>
      <color theme="6" tint="-0.499984740745262"/>
      <name val="Tahoma"/>
      <family val="2"/>
      <scheme val="minor"/>
    </font>
    <font>
      <sz val="18"/>
      <color theme="4" tint="-0.499984740745262"/>
      <name val="Tahoma"/>
      <family val="2"/>
      <scheme val="minor"/>
    </font>
    <font>
      <sz val="10"/>
      <color theme="6" tint="-0.499984740745262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8"/>
      <color theme="0"/>
      <name val="Tahoma"/>
      <family val="2"/>
      <scheme val="minor"/>
    </font>
    <font>
      <b/>
      <sz val="18"/>
      <color theme="0"/>
      <name val="Tahoma"/>
      <family val="2"/>
      <scheme val="minor"/>
    </font>
    <font>
      <sz val="11"/>
      <name val="Tahoma"/>
      <family val="2"/>
      <scheme val="minor"/>
    </font>
    <font>
      <sz val="11"/>
      <color theme="1" tint="0.249977111117893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8"/>
      <color theme="4" tint="-0.499984740745262"/>
      <name val="Tahoma"/>
      <family val="2"/>
      <scheme val="major"/>
    </font>
    <font>
      <b/>
      <sz val="14"/>
      <color theme="6" tint="-0.499984740745262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name val="Tahoma"/>
      <scheme val="minor"/>
    </font>
    <font>
      <b/>
      <sz val="1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</borders>
  <cellStyleXfs count="50">
    <xf numFmtId="0" fontId="0" fillId="0" borderId="0" applyFont="0"/>
    <xf numFmtId="0" fontId="7" fillId="2" borderId="0" applyNumberFormat="0" applyFon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4" fillId="0" borderId="6">
      <alignment vertical="center"/>
    </xf>
    <xf numFmtId="0" fontId="12" fillId="9" borderId="0" applyNumberFormat="0" applyBorder="0" applyAlignment="0">
      <alignment vertical="center"/>
    </xf>
    <xf numFmtId="0" fontId="6" fillId="6" borderId="13" applyAlignment="0">
      <alignment horizontal="left" vertical="center" indent="1"/>
    </xf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7" applyNumberFormat="0" applyAlignment="0" applyProtection="0"/>
    <xf numFmtId="0" fontId="23" fillId="14" borderId="18" applyNumberFormat="0" applyAlignment="0" applyProtection="0"/>
    <xf numFmtId="0" fontId="24" fillId="14" borderId="17" applyNumberFormat="0" applyAlignment="0" applyProtection="0"/>
    <xf numFmtId="0" fontId="25" fillId="0" borderId="19" applyNumberFormat="0" applyFill="0" applyAlignment="0" applyProtection="0"/>
    <xf numFmtId="0" fontId="26" fillId="15" borderId="20" applyNumberFormat="0" applyAlignment="0" applyProtection="0"/>
    <xf numFmtId="0" fontId="27" fillId="0" borderId="0" applyNumberFormat="0" applyFill="0" applyBorder="0" applyAlignment="0" applyProtection="0"/>
    <xf numFmtId="0" fontId="6" fillId="16" borderId="21" applyNumberFormat="0" applyFont="0" applyAlignment="0" applyProtection="0"/>
    <xf numFmtId="0" fontId="28" fillId="0" borderId="0" applyNumberFormat="0" applyFill="0" applyBorder="0" applyAlignment="0" applyProtection="0"/>
    <xf numFmtId="0" fontId="12" fillId="0" borderId="22" applyNumberFormat="0" applyFill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wrapText="1" indent="1"/>
    </xf>
    <xf numFmtId="0" fontId="1" fillId="0" borderId="0" xfId="0" applyFont="1"/>
    <xf numFmtId="0" fontId="8" fillId="2" borderId="0" xfId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indent="1"/>
    </xf>
    <xf numFmtId="0" fontId="14" fillId="0" borderId="6" xfId="8">
      <alignment vertical="center"/>
    </xf>
    <xf numFmtId="0" fontId="6" fillId="8" borderId="4" xfId="7" applyBorder="1" applyAlignment="1">
      <alignment horizontal="left" vertical="top" wrapText="1" indent="1"/>
    </xf>
    <xf numFmtId="0" fontId="6" fillId="8" borderId="0" xfId="7" applyAlignment="1">
      <alignment horizontal="left" vertical="center" indent="1"/>
    </xf>
    <xf numFmtId="0" fontId="6" fillId="8" borderId="0" xfId="7" applyAlignment="1">
      <alignment horizontal="left" vertical="top" wrapText="1" indent="1"/>
    </xf>
    <xf numFmtId="0" fontId="6" fillId="8" borderId="5" xfId="7" applyBorder="1" applyAlignment="1">
      <alignment horizontal="left" vertical="top" wrapText="1" indent="1"/>
    </xf>
    <xf numFmtId="0" fontId="6" fillId="8" borderId="11" xfId="7" applyBorder="1" applyAlignment="1">
      <alignment horizontal="left" vertical="top" wrapText="1" indent="1"/>
    </xf>
    <xf numFmtId="0" fontId="6" fillId="8" borderId="12" xfId="7" applyBorder="1" applyAlignment="1">
      <alignment horizontal="left" vertical="top" wrapText="1" indent="1"/>
    </xf>
    <xf numFmtId="0" fontId="10" fillId="7" borderId="0" xfId="6" applyFont="1" applyAlignment="1">
      <alignment horizontal="center" vertical="center"/>
    </xf>
    <xf numFmtId="0" fontId="10" fillId="6" borderId="13" xfId="10" applyFont="1" applyAlignment="1">
      <alignment vertical="center"/>
    </xf>
    <xf numFmtId="0" fontId="10" fillId="6" borderId="13" xfId="10" applyFont="1" applyAlignment="1">
      <alignment horizontal="left" vertical="center"/>
    </xf>
    <xf numFmtId="0" fontId="6" fillId="6" borderId="13" xfId="10" applyAlignment="1"/>
    <xf numFmtId="0" fontId="4" fillId="2" borderId="0" xfId="1" applyFont="1"/>
    <xf numFmtId="0" fontId="9" fillId="2" borderId="0" xfId="1" applyFont="1"/>
    <xf numFmtId="0" fontId="9" fillId="2" borderId="0" xfId="1" applyFont="1" applyAlignment="1">
      <alignment vertical="center"/>
    </xf>
    <xf numFmtId="0" fontId="13" fillId="2" borderId="0" xfId="1" applyFont="1"/>
    <xf numFmtId="0" fontId="12" fillId="6" borderId="7" xfId="5" applyFont="1" applyBorder="1" applyAlignment="1">
      <alignment vertical="center"/>
    </xf>
    <xf numFmtId="0" fontId="12" fillId="6" borderId="8" xfId="5" applyFont="1" applyBorder="1" applyAlignment="1">
      <alignment horizontal="left" vertical="center" indent="1"/>
    </xf>
    <xf numFmtId="0" fontId="12" fillId="6" borderId="9" xfId="5" applyFont="1" applyBorder="1" applyAlignment="1">
      <alignment horizontal="left" vertical="center" indent="1"/>
    </xf>
    <xf numFmtId="0" fontId="12" fillId="6" borderId="7" xfId="5" applyFont="1" applyBorder="1" applyAlignment="1">
      <alignment horizontal="left" vertical="center" indent="1"/>
    </xf>
    <xf numFmtId="49" fontId="10" fillId="6" borderId="13" xfId="10" applyNumberFormat="1" applyFont="1" applyAlignment="1">
      <alignment horizontal="left" vertical="center"/>
    </xf>
    <xf numFmtId="14" fontId="14" fillId="0" borderId="6" xfId="8" applyNumberFormat="1">
      <alignment vertical="center"/>
    </xf>
    <xf numFmtId="0" fontId="10" fillId="7" borderId="1" xfId="6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3" borderId="2" xfId="2" applyBorder="1" applyAlignment="1">
      <alignment horizontal="center" vertical="center"/>
    </xf>
    <xf numFmtId="0" fontId="6" fillId="8" borderId="2" xfId="7" applyBorder="1" applyAlignment="1">
      <alignment horizontal="center" vertical="center"/>
    </xf>
    <xf numFmtId="0" fontId="6" fillId="4" borderId="2" xfId="3" applyBorder="1" applyAlignment="1">
      <alignment horizontal="center" vertical="center"/>
    </xf>
    <xf numFmtId="0" fontId="7" fillId="5" borderId="2" xfId="4" applyBorder="1" applyAlignment="1">
      <alignment horizontal="center" vertical="center"/>
    </xf>
    <xf numFmtId="168" fontId="6" fillId="8" borderId="10" xfId="7" applyNumberFormat="1" applyBorder="1" applyAlignment="1">
      <alignment horizontal="left" vertical="center" indent="1"/>
    </xf>
    <xf numFmtId="168" fontId="6" fillId="8" borderId="3" xfId="7" applyNumberFormat="1" applyBorder="1" applyAlignment="1">
      <alignment horizontal="left" vertical="center" indent="1"/>
    </xf>
    <xf numFmtId="169" fontId="29" fillId="6" borderId="13" xfId="10" applyNumberFormat="1" applyFont="1" applyAlignment="1">
      <alignment horizontal="center" vertical="center"/>
    </xf>
    <xf numFmtId="49" fontId="29" fillId="6" borderId="13" xfId="10" applyNumberFormat="1" applyFont="1" applyAlignment="1">
      <alignment horizontal="left" vertical="center"/>
    </xf>
    <xf numFmtId="0" fontId="29" fillId="6" borderId="13" xfId="10" applyFont="1" applyAlignment="1">
      <alignment horizontal="left" vertical="center"/>
    </xf>
    <xf numFmtId="169" fontId="29" fillId="6" borderId="1" xfId="10" applyNumberFormat="1" applyFont="1" applyBorder="1" applyAlignment="1">
      <alignment horizontal="center" vertical="center"/>
    </xf>
    <xf numFmtId="49" fontId="29" fillId="6" borderId="1" xfId="10" applyNumberFormat="1" applyFont="1" applyBorder="1" applyAlignment="1">
      <alignment horizontal="left" vertical="center"/>
    </xf>
    <xf numFmtId="0" fontId="29" fillId="6" borderId="1" xfId="10" applyFont="1" applyBorder="1" applyAlignment="1">
      <alignment horizontal="left" vertical="center"/>
    </xf>
    <xf numFmtId="49" fontId="10" fillId="6" borderId="1" xfId="10" applyNumberFormat="1" applyFont="1" applyBorder="1" applyAlignment="1">
      <alignment horizontal="left" vertical="center"/>
    </xf>
    <xf numFmtId="0" fontId="30" fillId="7" borderId="0" xfId="6" applyFont="1" applyAlignment="1">
      <alignment horizontal="center" vertical="center"/>
    </xf>
    <xf numFmtId="0" fontId="8" fillId="2" borderId="0" xfId="1" applyFont="1" applyAlignment="1">
      <alignment horizontal="center" vertical="center" wrapText="1"/>
    </xf>
    <xf numFmtId="14" fontId="10" fillId="6" borderId="13" xfId="10" applyNumberFormat="1" applyFont="1" applyAlignment="1">
      <alignment horizontal="center" vertical="center" wrapText="1"/>
    </xf>
    <xf numFmtId="169" fontId="10" fillId="6" borderId="1" xfId="10" applyNumberFormat="1" applyFont="1" applyBorder="1" applyAlignment="1">
      <alignment horizontal="center" vertical="center"/>
    </xf>
    <xf numFmtId="0" fontId="10" fillId="7" borderId="1" xfId="6" applyFont="1" applyBorder="1" applyAlignment="1">
      <alignment horizontal="center" vertical="center" wrapText="1"/>
    </xf>
    <xf numFmtId="0" fontId="14" fillId="0" borderId="6" xfId="8" applyAlignment="1">
      <alignment vertical="center" wrapText="1"/>
    </xf>
    <xf numFmtId="0" fontId="30" fillId="7" borderId="0" xfId="6" applyFont="1" applyAlignment="1">
      <alignment horizontal="center" vertical="center" wrapText="1"/>
    </xf>
    <xf numFmtId="0" fontId="10" fillId="6" borderId="13" xfId="10" applyFont="1" applyAlignment="1">
      <alignment horizontal="center" vertical="center"/>
    </xf>
    <xf numFmtId="0" fontId="9" fillId="2" borderId="0" xfId="1" applyFont="1" applyAlignment="1">
      <alignment horizontal="center" vertical="center"/>
    </xf>
    <xf numFmtId="0" fontId="10" fillId="6" borderId="1" xfId="10" applyFont="1" applyBorder="1" applyAlignment="1">
      <alignment horizontal="center" vertical="center"/>
    </xf>
    <xf numFmtId="0" fontId="10" fillId="6" borderId="0" xfId="10" applyFont="1" applyBorder="1" applyAlignment="1">
      <alignment horizontal="center" vertical="center"/>
    </xf>
    <xf numFmtId="0" fontId="10" fillId="6" borderId="23" xfId="10" applyFont="1" applyBorder="1" applyAlignment="1">
      <alignment horizontal="center" vertical="center"/>
    </xf>
  </cellXfs>
  <cellStyles count="50">
    <cellStyle name="20% - Énfasis1" xfId="5" builtinId="30" customBuiltin="1"/>
    <cellStyle name="20% - Énfasis2" xfId="34" builtinId="34" customBuiltin="1"/>
    <cellStyle name="20% - Énfasis3" xfId="3" builtinId="38" customBuiltin="1"/>
    <cellStyle name="20% - Énfasis4" xfId="41" builtinId="42" customBuiltin="1"/>
    <cellStyle name="20% - Énfasis5" xfId="43" builtinId="46" customBuiltin="1"/>
    <cellStyle name="20% - Énfasis6" xfId="47" builtinId="50" customBuiltin="1"/>
    <cellStyle name="40% - Énfasis1" xfId="6" builtinId="31" customBuiltin="1"/>
    <cellStyle name="40% - Énfasis2" xfId="35" builtinId="35" customBuiltin="1"/>
    <cellStyle name="40% - Énfasis3" xfId="38" builtinId="39" customBuiltin="1"/>
    <cellStyle name="40% - Énfasis4" xfId="7" builtinId="43" customBuiltin="1"/>
    <cellStyle name="40% - Énfasis5" xfId="44" builtinId="47" customBuiltin="1"/>
    <cellStyle name="40% - Énfasis6" xfId="48" builtinId="51" customBuiltin="1"/>
    <cellStyle name="60% - Énfasis1" xfId="2" builtinId="32" customBuiltin="1"/>
    <cellStyle name="60% - Énfasis2" xfId="36" builtinId="36" customBuiltin="1"/>
    <cellStyle name="60% - Énfasis3" xfId="39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1" builtinId="29" customBuiltin="1"/>
    <cellStyle name="Énfasis2" xfId="33" builtinId="33" customBuiltin="1"/>
    <cellStyle name="Énfasis3" xfId="37" builtinId="37" customBuiltin="1"/>
    <cellStyle name="Énfasis4" xfId="40" builtinId="41" customBuiltin="1"/>
    <cellStyle name="Énfasis5" xfId="4" builtinId="45" customBuiltin="1"/>
    <cellStyle name="Énfasis6" xfId="46" builtinId="49" customBuiltin="1"/>
    <cellStyle name="Entrada" xfId="24" builtinId="20" customBuiltin="1"/>
    <cellStyle name="Estilo 4" xfId="8" xr:uid="{00000000-0005-0000-0000-000008000000}"/>
    <cellStyle name="Estilo 7" xfId="10" xr:uid="{00000000-0005-0000-0000-000009000000}"/>
    <cellStyle name="Estilo 9" xfId="9" xr:uid="{00000000-0005-0000-0000-00000A000000}"/>
    <cellStyle name="Incorrecto" xfId="22" builtinId="27" customBuiltin="1"/>
    <cellStyle name="Millares" xfId="11" builtinId="3" customBuiltin="1"/>
    <cellStyle name="Millares [0]" xfId="12" builtinId="6" customBuiltin="1"/>
    <cellStyle name="Moneda" xfId="13" builtinId="4" customBuiltin="1"/>
    <cellStyle name="Moneda [0]" xfId="14" builtinId="7" customBuiltin="1"/>
    <cellStyle name="Neutral" xfId="23" builtinId="28" customBuiltin="1"/>
    <cellStyle name="Normal" xfId="0" builtinId="0" customBuiltin="1"/>
    <cellStyle name="Notas" xfId="30" builtinId="10" customBuiltin="1"/>
    <cellStyle name="Porcentaje" xfId="15" builtinId="5" customBuiltin="1"/>
    <cellStyle name="Salida" xfId="25" builtinId="21" customBuiltin="1"/>
    <cellStyle name="Texto de advertencia" xfId="29" builtinId="11" customBuiltin="1"/>
    <cellStyle name="Texto explicativo" xfId="31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2" builtinId="25" customBuiltin="1"/>
  </cellStyles>
  <dxfs count="38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6" tint="0.39994506668294322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6" tint="0.39994506668294322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6" tint="0.39994506668294322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6" tint="0.39994506668294322"/>
      </font>
    </dxf>
    <dxf>
      <font>
        <color theme="6" tint="0.39994506668294322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6" tint="0.39994506668294322"/>
      </font>
    </dxf>
    <dxf>
      <font>
        <color theme="6" tint="0.39994506668294322"/>
      </font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numFmt numFmtId="16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2778B"/>
      <color rgb="FF2081F9"/>
      <color rgb="FF004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D3:H25" totalsRowShown="0" headerRowDxfId="37" dataDxfId="36">
  <tableColumns count="5">
    <tableColumn id="1" xr3:uid="{00000000-0010-0000-0100-000001000000}" name="Fecha" dataDxfId="35" dataCellStyle="Estilo 7"/>
    <tableColumn id="2" xr3:uid="{00000000-0010-0000-0100-000002000000}" name="Tema" dataDxfId="34" dataCellStyle="Estilo 7"/>
    <tableColumn id="7" xr3:uid="{C71593D6-CDF4-46CD-A57A-921B624B6322}" name="Modalidad (Presencial o virtual)" dataDxfId="33" dataCellStyle="Estilo 7"/>
    <tableColumn id="10" xr3:uid="{2994D5A1-96BD-47B2-AC59-24B38D25E1E5}" name="Horario" dataDxfId="32" dataCellStyle="Estilo 7"/>
    <tableColumn id="4" xr3:uid="{00000000-0010-0000-0100-000004000000}" name="Estado" dataDxfId="31" dataCellStyle="Estilo 7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35B74"/>
      </a:dk2>
      <a:lt2>
        <a:srgbClr val="FFFFFF"/>
      </a:lt2>
      <a:accent1>
        <a:srgbClr val="40403E"/>
      </a:accent1>
      <a:accent2>
        <a:srgbClr val="014981"/>
      </a:accent2>
      <a:accent3>
        <a:srgbClr val="FCCB97"/>
      </a:accent3>
      <a:accent4>
        <a:srgbClr val="F27F05"/>
      </a:accent4>
      <a:accent5>
        <a:srgbClr val="70A1C0"/>
      </a:accent5>
      <a:accent6>
        <a:srgbClr val="FBA84F"/>
      </a:accent6>
      <a:hlink>
        <a:srgbClr val="68BCFD"/>
      </a:hlink>
      <a:folHlink>
        <a:srgbClr val="7F7F7F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J25"/>
  <sheetViews>
    <sheetView showGridLines="0" tabSelected="1" zoomScaleNormal="100" workbookViewId="0">
      <selection activeCell="C12" sqref="C12"/>
    </sheetView>
  </sheetViews>
  <sheetFormatPr baseColWidth="10" defaultColWidth="9" defaultRowHeight="21.95" customHeight="1" x14ac:dyDescent="0.2"/>
  <cols>
    <col min="1" max="1" width="1.625" style="1" customWidth="1"/>
    <col min="2" max="2" width="17.5" style="1" customWidth="1"/>
    <col min="3" max="3" width="18.875" style="1" customWidth="1"/>
    <col min="4" max="4" width="25.5" style="6" customWidth="1"/>
    <col min="5" max="5" width="28.875" style="5" customWidth="1"/>
    <col min="6" max="6" width="32.875" style="5" customWidth="1"/>
    <col min="7" max="7" width="12.25" style="5" bestFit="1" customWidth="1"/>
    <col min="8" max="8" width="30.125" style="4" customWidth="1"/>
    <col min="9" max="9" width="0.125" style="1" hidden="1" customWidth="1"/>
    <col min="10" max="10" width="2.125" style="1" customWidth="1"/>
    <col min="11" max="16384" width="9" style="1"/>
  </cols>
  <sheetData>
    <row r="1" spans="1:10" s="26" customFormat="1" ht="64.5" customHeight="1" x14ac:dyDescent="0.3">
      <c r="A1" s="12"/>
      <c r="B1" s="59" t="s">
        <v>16</v>
      </c>
      <c r="C1" s="59"/>
      <c r="D1" s="59"/>
      <c r="E1" s="12" t="s">
        <v>23</v>
      </c>
      <c r="F1" s="12" t="s">
        <v>17</v>
      </c>
      <c r="G1" s="12"/>
      <c r="H1" s="52" t="s">
        <v>25</v>
      </c>
      <c r="I1" s="12"/>
      <c r="J1" s="12"/>
    </row>
    <row r="2" spans="1:10" s="15" customFormat="1" ht="45.75" customHeight="1" thickBot="1" x14ac:dyDescent="0.25">
      <c r="D2" s="15" t="s">
        <v>0</v>
      </c>
      <c r="F2" s="56" t="s">
        <v>18</v>
      </c>
      <c r="G2" s="56"/>
      <c r="H2" s="15" t="s">
        <v>24</v>
      </c>
    </row>
    <row r="3" spans="1:10" s="2" customFormat="1" ht="40.5" customHeight="1" x14ac:dyDescent="0.2">
      <c r="A3" s="22"/>
      <c r="B3" s="51" t="s">
        <v>19</v>
      </c>
      <c r="C3" s="57" t="s">
        <v>22</v>
      </c>
      <c r="D3" s="36" t="s">
        <v>1</v>
      </c>
      <c r="E3" s="55" t="s">
        <v>20</v>
      </c>
      <c r="F3" s="55" t="s">
        <v>21</v>
      </c>
      <c r="G3" s="55" t="s">
        <v>36</v>
      </c>
      <c r="H3" s="36" t="s">
        <v>2</v>
      </c>
      <c r="I3" s="22"/>
      <c r="J3" s="22"/>
    </row>
    <row r="4" spans="1:10" ht="30" customHeight="1" x14ac:dyDescent="0.2">
      <c r="A4" s="23"/>
      <c r="B4" s="60" t="s">
        <v>26</v>
      </c>
      <c r="C4" s="23" t="s">
        <v>30</v>
      </c>
      <c r="D4" s="53">
        <v>45168</v>
      </c>
      <c r="E4" s="34" t="s">
        <v>35</v>
      </c>
      <c r="F4" s="34" t="s">
        <v>34</v>
      </c>
      <c r="G4" s="34"/>
      <c r="H4" s="24"/>
      <c r="I4" s="23"/>
      <c r="J4" s="23"/>
    </row>
    <row r="5" spans="1:10" ht="21.95" customHeight="1" x14ac:dyDescent="0.2">
      <c r="B5" s="61"/>
      <c r="C5" s="23" t="s">
        <v>31</v>
      </c>
      <c r="D5" s="53">
        <v>45184</v>
      </c>
      <c r="E5" s="50" t="s">
        <v>27</v>
      </c>
      <c r="F5" s="34" t="s">
        <v>34</v>
      </c>
      <c r="G5" s="34"/>
      <c r="H5" s="49"/>
    </row>
    <row r="6" spans="1:10" ht="21.95" customHeight="1" x14ac:dyDescent="0.2">
      <c r="B6" s="62"/>
      <c r="C6" s="23" t="s">
        <v>32</v>
      </c>
      <c r="D6" s="54" t="s">
        <v>37</v>
      </c>
      <c r="E6" s="50" t="s">
        <v>28</v>
      </c>
      <c r="F6" s="34" t="s">
        <v>33</v>
      </c>
      <c r="G6" s="34"/>
      <c r="H6" s="49"/>
    </row>
    <row r="7" spans="1:10" ht="21.95" customHeight="1" x14ac:dyDescent="0.2">
      <c r="B7" s="58" t="s">
        <v>29</v>
      </c>
      <c r="C7" s="23"/>
      <c r="D7" s="44"/>
      <c r="E7" s="34" t="s">
        <v>23</v>
      </c>
      <c r="F7" s="34"/>
      <c r="G7" s="34"/>
      <c r="H7" s="46"/>
    </row>
    <row r="8" spans="1:10" ht="21.95" customHeight="1" x14ac:dyDescent="0.2">
      <c r="B8" s="23"/>
      <c r="C8" s="23"/>
      <c r="D8" s="47"/>
      <c r="E8" s="50" t="s">
        <v>23</v>
      </c>
      <c r="F8" s="34"/>
      <c r="G8" s="34"/>
      <c r="H8" s="49"/>
    </row>
    <row r="9" spans="1:10" ht="21.95" customHeight="1" x14ac:dyDescent="0.2">
      <c r="B9" s="23"/>
      <c r="C9" s="23"/>
      <c r="D9" s="44"/>
      <c r="E9" s="34" t="s">
        <v>23</v>
      </c>
      <c r="F9" s="34"/>
      <c r="G9" s="34"/>
      <c r="H9" s="46"/>
    </row>
    <row r="10" spans="1:10" ht="21.95" customHeight="1" x14ac:dyDescent="0.2">
      <c r="B10" s="23"/>
      <c r="C10" s="23"/>
      <c r="D10" s="44"/>
      <c r="E10" s="45"/>
      <c r="F10" s="34"/>
      <c r="G10" s="34"/>
      <c r="H10" s="46"/>
    </row>
    <row r="11" spans="1:10" ht="21.95" customHeight="1" x14ac:dyDescent="0.2">
      <c r="B11" s="23"/>
      <c r="C11" s="23"/>
      <c r="D11" s="44"/>
      <c r="E11" s="45"/>
      <c r="F11" s="34"/>
      <c r="G11" s="34"/>
      <c r="H11" s="46"/>
    </row>
    <row r="12" spans="1:10" ht="21.95" customHeight="1" x14ac:dyDescent="0.2">
      <c r="B12" s="23"/>
      <c r="C12" s="23"/>
      <c r="D12" s="47"/>
      <c r="E12" s="48"/>
      <c r="F12" s="34"/>
      <c r="G12" s="34"/>
      <c r="H12" s="49"/>
    </row>
    <row r="13" spans="1:10" ht="21.95" customHeight="1" x14ac:dyDescent="0.2">
      <c r="B13" s="23"/>
      <c r="C13" s="23"/>
      <c r="D13" s="44"/>
      <c r="E13" s="45"/>
      <c r="F13" s="34"/>
      <c r="G13" s="34"/>
      <c r="H13" s="46"/>
    </row>
    <row r="14" spans="1:10" ht="21.95" customHeight="1" x14ac:dyDescent="0.2">
      <c r="B14" s="23"/>
      <c r="C14" s="23"/>
      <c r="D14" s="47"/>
      <c r="E14" s="48"/>
      <c r="F14" s="34"/>
      <c r="G14" s="34"/>
      <c r="H14" s="49"/>
    </row>
    <row r="15" spans="1:10" ht="21.95" customHeight="1" x14ac:dyDescent="0.2">
      <c r="B15" s="23"/>
      <c r="C15" s="23"/>
      <c r="D15" s="44"/>
      <c r="E15" s="45"/>
      <c r="F15" s="34"/>
      <c r="G15" s="34"/>
      <c r="H15" s="46"/>
    </row>
    <row r="16" spans="1:10" ht="21.95" customHeight="1" x14ac:dyDescent="0.2">
      <c r="B16" s="23"/>
      <c r="C16" s="23"/>
      <c r="D16" s="44"/>
      <c r="E16" s="45"/>
      <c r="F16" s="34"/>
      <c r="G16" s="34"/>
      <c r="H16" s="46"/>
    </row>
    <row r="17" spans="2:8" ht="21.95" customHeight="1" x14ac:dyDescent="0.2">
      <c r="B17" s="23"/>
      <c r="C17" s="23"/>
      <c r="D17" s="44"/>
      <c r="E17" s="45"/>
      <c r="F17" s="34"/>
      <c r="G17" s="34"/>
      <c r="H17" s="46"/>
    </row>
    <row r="18" spans="2:8" ht="21.95" customHeight="1" x14ac:dyDescent="0.2">
      <c r="B18" s="23"/>
      <c r="C18" s="23"/>
      <c r="D18" s="44"/>
      <c r="E18" s="45"/>
      <c r="F18" s="34"/>
      <c r="G18" s="34"/>
      <c r="H18" s="46"/>
    </row>
    <row r="19" spans="2:8" ht="21.95" customHeight="1" x14ac:dyDescent="0.2">
      <c r="B19" s="23"/>
      <c r="C19" s="23"/>
      <c r="D19" s="44"/>
      <c r="E19" s="45"/>
      <c r="F19" s="34"/>
      <c r="G19" s="34"/>
      <c r="H19" s="46"/>
    </row>
    <row r="20" spans="2:8" ht="21.95" customHeight="1" x14ac:dyDescent="0.2">
      <c r="B20" s="23"/>
      <c r="C20" s="23"/>
      <c r="D20" s="47"/>
      <c r="E20" s="48"/>
      <c r="F20" s="34"/>
      <c r="G20" s="34"/>
      <c r="H20" s="49"/>
    </row>
    <row r="21" spans="2:8" ht="21.95" customHeight="1" x14ac:dyDescent="0.2">
      <c r="B21" s="23"/>
      <c r="C21" s="23"/>
      <c r="D21" s="44"/>
      <c r="E21" s="45"/>
      <c r="F21" s="34"/>
      <c r="G21" s="34"/>
      <c r="H21" s="46"/>
    </row>
    <row r="22" spans="2:8" ht="21.95" customHeight="1" x14ac:dyDescent="0.2">
      <c r="B22" s="23"/>
      <c r="C22" s="23"/>
      <c r="D22" s="44"/>
      <c r="E22" s="45"/>
      <c r="F22" s="34"/>
      <c r="G22" s="34"/>
      <c r="H22" s="46"/>
    </row>
    <row r="23" spans="2:8" ht="21.95" customHeight="1" x14ac:dyDescent="0.2">
      <c r="B23" s="23"/>
      <c r="C23" s="23"/>
      <c r="D23" s="44"/>
      <c r="E23" s="45"/>
      <c r="F23" s="34"/>
      <c r="G23" s="34"/>
      <c r="H23" s="46"/>
    </row>
    <row r="24" spans="2:8" ht="21.95" customHeight="1" x14ac:dyDescent="0.2">
      <c r="B24" s="23"/>
      <c r="C24" s="23"/>
      <c r="D24" s="44"/>
      <c r="E24" s="45"/>
      <c r="F24" s="34"/>
      <c r="G24" s="34"/>
      <c r="H24" s="46"/>
    </row>
    <row r="25" spans="2:8" ht="21.95" customHeight="1" x14ac:dyDescent="0.2">
      <c r="B25" s="23"/>
      <c r="C25" s="23"/>
      <c r="D25" s="47"/>
      <c r="E25" s="48"/>
      <c r="F25" s="34"/>
      <c r="G25" s="34"/>
      <c r="H25" s="49"/>
    </row>
  </sheetData>
  <mergeCells count="2">
    <mergeCell ref="B1:D1"/>
    <mergeCell ref="B4:B6"/>
  </mergeCells>
  <dataValidations count="2">
    <dataValidation type="list" allowBlank="1" showInputMessage="1" showErrorMessage="1" sqref="H4:H25" xr:uid="{00000000-0002-0000-0100-000000000000}">
      <formula1>"Programado, Provisional, Completado, Cancelado"</formula1>
    </dataValidation>
    <dataValidation allowBlank="1" showInputMessage="1" showErrorMessage="1" prompt="Escriba la información de cada evento en la tabla de programación del equipo." sqref="A1" xr:uid="{00000000-0002-0000-0100-000001000000}"/>
  </dataValidations>
  <printOptions gridLines="1"/>
  <pageMargins left="0.7" right="0.7" top="0.75" bottom="0.75" header="0.3" footer="0.3"/>
  <pageSetup paperSize="9" scale="91" fitToHeight="20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6C852B-2034-4045-BB9D-B1CEB5917CEB}">
          <x14:formula1>
            <xm:f>Calendario!$D$17:$D$18</xm:f>
          </x14:formula1>
          <xm:sqref>F4:G25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2778B"/>
    <pageSetUpPr fitToPage="1"/>
  </sheetPr>
  <dimension ref="A1:M20"/>
  <sheetViews>
    <sheetView showGridLines="0" zoomScaleNormal="100" workbookViewId="0">
      <selection activeCell="M8" sqref="M8"/>
    </sheetView>
  </sheetViews>
  <sheetFormatPr baseColWidth="10" defaultColWidth="9" defaultRowHeight="21.95" customHeight="1" x14ac:dyDescent="0.2"/>
  <cols>
    <col min="1" max="1" width="1.625" style="1" customWidth="1"/>
    <col min="2" max="2" width="16.625" style="2" customWidth="1"/>
    <col min="3" max="3" width="16.625" style="4" customWidth="1"/>
    <col min="4" max="4" width="16.625" style="2" customWidth="1"/>
    <col min="5" max="5" width="16.625" style="1" customWidth="1"/>
    <col min="6" max="6" width="16.625" style="4" customWidth="1"/>
    <col min="7" max="8" width="16.625" style="1" customWidth="1"/>
    <col min="9" max="9" width="1.625" style="1" customWidth="1"/>
    <col min="10" max="10" width="5.5" style="1" customWidth="1"/>
    <col min="11" max="11" width="4.75" style="1" customWidth="1"/>
    <col min="12" max="12" width="4.25" style="1" customWidth="1"/>
    <col min="13" max="16384" width="9" style="1"/>
  </cols>
  <sheetData>
    <row r="1" spans="1:13" s="29" customFormat="1" ht="29.25" customHeight="1" x14ac:dyDescent="0.3">
      <c r="A1" s="28"/>
      <c r="B1" s="28" t="str">
        <f>Programación!B1</f>
        <v>Nombre del proyecto</v>
      </c>
      <c r="C1" s="28"/>
      <c r="D1" s="28"/>
      <c r="E1" s="28"/>
      <c r="F1" s="28"/>
      <c r="G1" s="28"/>
      <c r="H1" s="28"/>
      <c r="I1" s="27"/>
      <c r="J1" s="27"/>
      <c r="K1" s="27"/>
      <c r="L1" s="27"/>
      <c r="M1" s="27"/>
    </row>
    <row r="2" spans="1:13" s="15" customFormat="1" ht="30" customHeight="1" thickBot="1" x14ac:dyDescent="0.25">
      <c r="B2" s="15" t="s">
        <v>3</v>
      </c>
      <c r="G2" s="15">
        <f ca="1">YEAR(TODAY())</f>
        <v>2023</v>
      </c>
      <c r="H2" s="15" t="s">
        <v>38</v>
      </c>
      <c r="I2" s="35">
        <f ca="1">DATE(G2,MONTH(H2&amp;"1"),1)</f>
        <v>45139</v>
      </c>
    </row>
    <row r="3" spans="1:13" s="3" customFormat="1" ht="30" customHeight="1" x14ac:dyDescent="0.2">
      <c r="A3" s="30"/>
      <c r="B3" s="31" t="s">
        <v>4</v>
      </c>
      <c r="C3" s="32" t="s">
        <v>6</v>
      </c>
      <c r="D3" s="32" t="s">
        <v>11</v>
      </c>
      <c r="E3" s="33" t="s">
        <v>12</v>
      </c>
      <c r="F3" s="31" t="s">
        <v>13</v>
      </c>
      <c r="G3" s="32" t="s">
        <v>14</v>
      </c>
      <c r="H3" s="32" t="s">
        <v>15</v>
      </c>
      <c r="I3" s="25"/>
      <c r="J3" s="25"/>
      <c r="K3" s="25"/>
      <c r="L3" s="25"/>
    </row>
    <row r="4" spans="1:13" s="9" customFormat="1" ht="30" customHeight="1" x14ac:dyDescent="0.2">
      <c r="A4" s="17"/>
      <c r="B4" s="42">
        <f ca="1">IFERROR(PrimerDíaDelMes-WEEKDAY(PrimerDíaDelMes,2)+1,"")</f>
        <v>45138</v>
      </c>
      <c r="C4" s="43">
        <f ca="1">IFERROR(B4+1,"")</f>
        <v>45139</v>
      </c>
      <c r="D4" s="43">
        <f t="shared" ref="D4:G4" ca="1" si="0">IFERROR(C4+1,"")</f>
        <v>45140</v>
      </c>
      <c r="E4" s="43">
        <f t="shared" ca="1" si="0"/>
        <v>45141</v>
      </c>
      <c r="F4" s="43">
        <f t="shared" ca="1" si="0"/>
        <v>45142</v>
      </c>
      <c r="G4" s="43">
        <f t="shared" ca="1" si="0"/>
        <v>45143</v>
      </c>
      <c r="H4" s="43">
        <f ca="1">IFERROR(G4+1,"")</f>
        <v>45144</v>
      </c>
    </row>
    <row r="5" spans="1:13" s="10" customFormat="1" ht="30" customHeight="1" x14ac:dyDescent="0.2">
      <c r="A5" s="18"/>
      <c r="B5" s="20" t="str">
        <f ca="1">IFERROR(IF(VLOOKUP(B4,Tabla2[[Fecha]:[Tema]],2,FALSE)&lt;&gt;"",VLOOKUP(B4,Tabla2[[Fecha]:[Tema]],2,FALSE),""),"")</f>
        <v/>
      </c>
      <c r="C5" s="16" t="str">
        <f ca="1">IFERROR(IF(VLOOKUP(C4,Tabla2[[Fecha]:[Tema]],2,FALSE)&lt;&gt;"",VLOOKUP(C4,Tabla2[[Fecha]:[Tema]],2,FALSE),""),"")</f>
        <v/>
      </c>
      <c r="D5" s="16"/>
      <c r="E5" s="16" t="str">
        <f ca="1">IFERROR(IF(VLOOKUP(E4,Tabla2[[Fecha]:[Tema]],2,FALSE)&lt;&gt;"",VLOOKUP(E4,Tabla2[[Fecha]:[Tema]],2,FALSE),""),"")</f>
        <v/>
      </c>
      <c r="F5" s="16" t="str">
        <f ca="1">IFERROR(IF(VLOOKUP(F4,Tabla2[[Fecha]:[Tema]],2,FALSE)&lt;&gt;"",VLOOKUP(F4,Tabla2[[Fecha]:[Tema]],2,FALSE),""),"")</f>
        <v/>
      </c>
      <c r="G5" s="16" t="str">
        <f ca="1">IFERROR(IF(VLOOKUP(G4,Tabla2[[Fecha]:[Tema]],2,FALSE)&lt;&gt;"",VLOOKUP(G4,Tabla2[[Fecha]:[Tema]],2,FALSE),""),"")</f>
        <v/>
      </c>
      <c r="H5" s="16" t="str">
        <f ca="1">IFERROR(IF(VLOOKUP(H4,Tabla2[[Fecha]:[Tema]],2,FALSE)&lt;&gt;"",VLOOKUP(H4,Tabla2[[Fecha]:[Tema]],2,FALSE),""),"")</f>
        <v/>
      </c>
    </row>
    <row r="6" spans="1:13" s="9" customFormat="1" ht="30" customHeight="1" x14ac:dyDescent="0.2">
      <c r="A6" s="17"/>
      <c r="B6" s="42">
        <f ca="1">IFERROR(H4+1,"")</f>
        <v>45145</v>
      </c>
      <c r="C6" s="43">
        <f ca="1">IFERROR(B6+1,"")</f>
        <v>45146</v>
      </c>
      <c r="D6" s="43">
        <f t="shared" ref="D6:H14" ca="1" si="1">IFERROR(C6+1,"")</f>
        <v>45147</v>
      </c>
      <c r="E6" s="43">
        <f t="shared" ca="1" si="1"/>
        <v>45148</v>
      </c>
      <c r="F6" s="43">
        <f t="shared" ca="1" si="1"/>
        <v>45149</v>
      </c>
      <c r="G6" s="43">
        <f t="shared" ca="1" si="1"/>
        <v>45150</v>
      </c>
      <c r="H6" s="43">
        <f t="shared" ca="1" si="1"/>
        <v>45151</v>
      </c>
    </row>
    <row r="7" spans="1:13" s="10" customFormat="1" ht="30" customHeight="1" x14ac:dyDescent="0.2">
      <c r="A7" s="18"/>
      <c r="B7" s="20" t="str">
        <f ca="1">IFERROR(IF(VLOOKUP(B6,Tabla2[[Fecha]:[Tema]],2,FALSE)&lt;&gt;"",VLOOKUP(B6,Tabla2[[Fecha]:[Tema]],2,FALSE),""),"")</f>
        <v/>
      </c>
      <c r="C7" s="16" t="str">
        <f ca="1">IFERROR(IF(VLOOKUP(C6,Tabla2[[Fecha]:[Tema]],2,FALSE)&lt;&gt;"",VLOOKUP(C6,Tabla2[[Fecha]:[Tema]],2,FALSE),""),"")</f>
        <v/>
      </c>
      <c r="D7" s="16" t="str">
        <f ca="1">IFERROR(IF(VLOOKUP(D6,Tabla2[[Fecha]:[Tema]],2,FALSE)&lt;&gt;"",VLOOKUP(D6,Tabla2[[Fecha]:[Tema]],2,FALSE),""),"")</f>
        <v/>
      </c>
      <c r="E7" s="16" t="str">
        <f ca="1">IFERROR(IF(VLOOKUP(E6,Tabla2[[Fecha]:[Tema]],2,FALSE)&lt;&gt;"",VLOOKUP(E6,Tabla2[[Fecha]:[Tema]],2,FALSE),""),"")</f>
        <v/>
      </c>
      <c r="F7" s="16" t="str">
        <f ca="1">IFERROR(IF(VLOOKUP(F6,Tabla2[[Fecha]:[Tema]],2,FALSE)&lt;&gt;"",VLOOKUP(F6,Tabla2[[Fecha]:[Tema]],2,FALSE),""),"")</f>
        <v/>
      </c>
      <c r="G7" s="16" t="str">
        <f ca="1">IFERROR(IF(VLOOKUP(G6,Tabla2[[Fecha]:[Tema]],2,FALSE)&lt;&gt;"",VLOOKUP(G6,Tabla2[[Fecha]:[Tema]],2,FALSE),""),"")</f>
        <v/>
      </c>
      <c r="H7" s="16" t="str">
        <f ca="1">IFERROR(IF(VLOOKUP(H6,Tabla2[[Fecha]:[Tema]],2,FALSE)&lt;&gt;"",VLOOKUP(H6,Tabla2[[Fecha]:[Tema]],2,FALSE),""),"")</f>
        <v/>
      </c>
    </row>
    <row r="8" spans="1:13" s="9" customFormat="1" ht="30" customHeight="1" x14ac:dyDescent="0.2">
      <c r="A8" s="17"/>
      <c r="B8" s="42">
        <f ca="1">IFERROR(H6+1,"")</f>
        <v>45152</v>
      </c>
      <c r="C8" s="43">
        <f ca="1">IFERROR(B8+1,"")</f>
        <v>45153</v>
      </c>
      <c r="D8" s="43">
        <f t="shared" ca="1" si="1"/>
        <v>45154</v>
      </c>
      <c r="E8" s="43">
        <f t="shared" ca="1" si="1"/>
        <v>45155</v>
      </c>
      <c r="F8" s="43">
        <f t="shared" ca="1" si="1"/>
        <v>45156</v>
      </c>
      <c r="G8" s="43">
        <f t="shared" ca="1" si="1"/>
        <v>45157</v>
      </c>
      <c r="H8" s="43">
        <f t="shared" ca="1" si="1"/>
        <v>45158</v>
      </c>
    </row>
    <row r="9" spans="1:13" s="10" customFormat="1" ht="30" customHeight="1" x14ac:dyDescent="0.2">
      <c r="A9" s="18"/>
      <c r="B9" s="20" t="str">
        <f ca="1">IFERROR(IF(VLOOKUP(B8,Tabla2[[Fecha]:[Tema]],2,FALSE)&lt;&gt;"",VLOOKUP(B8,Tabla2[[Fecha]:[Tema]],2,FALSE),""),"")</f>
        <v/>
      </c>
      <c r="C9" s="16" t="str">
        <f ca="1">IFERROR(IF(VLOOKUP(C8,Tabla2[[Fecha]:[Tema]],2,FALSE)&lt;&gt;"",VLOOKUP(C8,Tabla2[[Fecha]:[Tema]],2,FALSE),""),"")</f>
        <v/>
      </c>
      <c r="D9" s="16" t="str">
        <f ca="1">IFERROR(IF(VLOOKUP(D8,Tabla2[[Fecha]:[Tema]],2,FALSE)&lt;&gt;"",VLOOKUP(D8,Tabla2[[Fecha]:[Tema]],2,FALSE),""),"")</f>
        <v/>
      </c>
      <c r="E9" s="16" t="str">
        <f ca="1">IFERROR(IF(VLOOKUP(E8,Tabla2[[Fecha]:[Tema]],2,FALSE)&lt;&gt;"",VLOOKUP(E8,Tabla2[[Fecha]:[Tema]],2,FALSE),""),"")</f>
        <v/>
      </c>
      <c r="F9" s="16" t="str">
        <f ca="1">IFERROR(IF(VLOOKUP(F8,Tabla2[[Fecha]:[Tema]],2,FALSE)&lt;&gt;"",VLOOKUP(F8,Tabla2[[Fecha]:[Tema]],2,FALSE),""),"")</f>
        <v/>
      </c>
      <c r="G9" s="16" t="str">
        <f ca="1">IFERROR(IF(VLOOKUP(G8,Tabla2[[Fecha]:[Tema]],2,FALSE)&lt;&gt;"",VLOOKUP(G8,Tabla2[[Fecha]:[Tema]],2,FALSE),""),"")</f>
        <v/>
      </c>
      <c r="H9" s="16" t="str">
        <f ca="1">IFERROR(IF(VLOOKUP(H8,Tabla2[[Fecha]:[Tema]],2,FALSE)&lt;&gt;"",VLOOKUP(H8,Tabla2[[Fecha]:[Tema]],2,FALSE),""),"")</f>
        <v/>
      </c>
    </row>
    <row r="10" spans="1:13" s="9" customFormat="1" ht="30" customHeight="1" x14ac:dyDescent="0.2">
      <c r="A10" s="17"/>
      <c r="B10" s="42">
        <f ca="1">IFERROR(H8+1,"")</f>
        <v>45159</v>
      </c>
      <c r="C10" s="43">
        <f ca="1">IFERROR(B10+1,"")</f>
        <v>45160</v>
      </c>
      <c r="D10" s="43">
        <f t="shared" ca="1" si="1"/>
        <v>45161</v>
      </c>
      <c r="E10" s="43">
        <f t="shared" ca="1" si="1"/>
        <v>45162</v>
      </c>
      <c r="F10" s="43">
        <f t="shared" ca="1" si="1"/>
        <v>45163</v>
      </c>
      <c r="G10" s="43">
        <f t="shared" ca="1" si="1"/>
        <v>45164</v>
      </c>
      <c r="H10" s="43">
        <f t="shared" ca="1" si="1"/>
        <v>45165</v>
      </c>
    </row>
    <row r="11" spans="1:13" s="10" customFormat="1" ht="30" customHeight="1" x14ac:dyDescent="0.2">
      <c r="A11" s="18"/>
      <c r="B11" s="20" t="str">
        <f ca="1">IFERROR(IF(VLOOKUP(B10,Tabla2[[Fecha]:[Tema]],2,FALSE)&lt;&gt;"",VLOOKUP(B10,Tabla2[[Fecha]:[Tema]],2,FALSE),""),"")</f>
        <v/>
      </c>
      <c r="C11" s="16" t="str">
        <f ca="1">IFERROR(IF(VLOOKUP(C10,Tabla2[[Fecha]:[Tema]],2,FALSE)&lt;&gt;"",VLOOKUP(C10,Tabla2[[Fecha]:[Tema]],2,FALSE),""),"")</f>
        <v/>
      </c>
      <c r="D11" s="16" t="str">
        <f ca="1">IFERROR(IF(VLOOKUP(D10,Tabla2[[Fecha]:[Tema]],2,FALSE)&lt;&gt;"",VLOOKUP(D10,Tabla2[[Fecha]:[Tema]],2,FALSE),""),"")</f>
        <v/>
      </c>
      <c r="E11" s="16" t="str">
        <f ca="1">IFERROR(IF(VLOOKUP(E10,Tabla2[[Fecha]:[Tema]],2,FALSE)&lt;&gt;"",VLOOKUP(E10,Tabla2[[Fecha]:[Tema]],2,FALSE),""),"")</f>
        <v/>
      </c>
      <c r="F11" s="16" t="str">
        <f ca="1">IFERROR(IF(VLOOKUP(F10,Tabla2[[Fecha]:[Tema]],2,FALSE)&lt;&gt;"",VLOOKUP(F10,Tabla2[[Fecha]:[Tema]],2,FALSE),""),"")</f>
        <v/>
      </c>
      <c r="G11" s="16" t="str">
        <f ca="1">IFERROR(IF(VLOOKUP(G10,Tabla2[[Fecha]:[Tema]],2,FALSE)&lt;&gt;"",VLOOKUP(G10,Tabla2[[Fecha]:[Tema]],2,FALSE),""),"")</f>
        <v/>
      </c>
      <c r="H11" s="16" t="str">
        <f ca="1">IFERROR(IF(VLOOKUP(H10,Tabla2[[Fecha]:[Tema]],2,FALSE)&lt;&gt;"",VLOOKUP(H10,Tabla2[[Fecha]:[Tema]],2,FALSE),""),"")</f>
        <v/>
      </c>
    </row>
    <row r="12" spans="1:13" s="9" customFormat="1" ht="30" customHeight="1" x14ac:dyDescent="0.2">
      <c r="A12" s="17"/>
      <c r="B12" s="42">
        <f ca="1">IFERROR(H10+1,"")</f>
        <v>45166</v>
      </c>
      <c r="C12" s="43">
        <f ca="1">IFERROR(B12+1,"")</f>
        <v>45167</v>
      </c>
      <c r="D12" s="43">
        <f t="shared" ca="1" si="1"/>
        <v>45168</v>
      </c>
      <c r="E12" s="43">
        <f t="shared" ca="1" si="1"/>
        <v>45169</v>
      </c>
      <c r="F12" s="43">
        <f t="shared" ca="1" si="1"/>
        <v>45170</v>
      </c>
      <c r="G12" s="43">
        <f t="shared" ca="1" si="1"/>
        <v>45171</v>
      </c>
      <c r="H12" s="43">
        <f t="shared" ca="1" si="1"/>
        <v>45172</v>
      </c>
    </row>
    <row r="13" spans="1:13" s="10" customFormat="1" ht="30" customHeight="1" x14ac:dyDescent="0.2">
      <c r="A13" s="18"/>
      <c r="B13" s="20" t="str">
        <f ca="1">IFERROR(IF(VLOOKUP(B12,Tabla2[[Fecha]:[Tema]],2,FALSE)&lt;&gt;"",VLOOKUP(B12,Tabla2[[Fecha]:[Tema]],2,FALSE),""),"")</f>
        <v/>
      </c>
      <c r="C13" s="16" t="str">
        <f ca="1">IFERROR(IF(VLOOKUP(C12,Tabla2[[Fecha]:[Tema]],2,FALSE)&lt;&gt;"",VLOOKUP(C12,Tabla2[[Fecha]:[Tema]],2,FALSE),""),"")</f>
        <v/>
      </c>
      <c r="D13" s="16" t="str">
        <f ca="1">IFERROR(IF(VLOOKUP(D12,Tabla2[[Fecha]:[Tema]],2,FALSE)&lt;&gt;"",VLOOKUP(D12,Tabla2[[Fecha]:[Tema]],2,FALSE),""),"")</f>
        <v xml:space="preserve">Tema 1 </v>
      </c>
      <c r="E13" s="16" t="str">
        <f ca="1">IFERROR(IF(VLOOKUP(E12,Tabla2[[Fecha]:[Tema]],2,FALSE)&lt;&gt;"",VLOOKUP(E12,Tabla2[[Fecha]:[Tema]],2,FALSE),""),"")</f>
        <v/>
      </c>
      <c r="F13" s="16" t="str">
        <f ca="1">IFERROR(IF(VLOOKUP(F12,Tabla2[[Fecha]:[Tema]],2,FALSE)&lt;&gt;"",VLOOKUP(F12,Tabla2[[Fecha]:[Tema]],2,FALSE),""),"")</f>
        <v/>
      </c>
      <c r="G13" s="16" t="str">
        <f ca="1">IFERROR(IF(VLOOKUP(G12,Tabla2[[Fecha]:[Tema]],2,FALSE)&lt;&gt;"",VLOOKUP(G12,Tabla2[[Fecha]:[Tema]],2,FALSE),""),"")</f>
        <v/>
      </c>
      <c r="H13" s="16" t="str">
        <f ca="1">IFERROR(IF(VLOOKUP(H12,Tabla2[[Fecha]:[Tema]],2,FALSE)&lt;&gt;"",VLOOKUP(H12,Tabla2[[Fecha]:[Tema]],2,FALSE),""),"")</f>
        <v/>
      </c>
    </row>
    <row r="14" spans="1:13" s="9" customFormat="1" ht="30" customHeight="1" x14ac:dyDescent="0.2">
      <c r="A14" s="17"/>
      <c r="B14" s="42">
        <f ca="1">IFERROR(H12+1,"")</f>
        <v>45173</v>
      </c>
      <c r="C14" s="43">
        <f ca="1">IFERROR(B14+1,"")</f>
        <v>45174</v>
      </c>
      <c r="D14" s="43">
        <f t="shared" ca="1" si="1"/>
        <v>45175</v>
      </c>
      <c r="E14" s="43">
        <f t="shared" ca="1" si="1"/>
        <v>45176</v>
      </c>
      <c r="F14" s="43">
        <f t="shared" ca="1" si="1"/>
        <v>45177</v>
      </c>
      <c r="G14" s="43">
        <f t="shared" ca="1" si="1"/>
        <v>45178</v>
      </c>
      <c r="H14" s="43">
        <f t="shared" ca="1" si="1"/>
        <v>45179</v>
      </c>
    </row>
    <row r="15" spans="1:13" s="10" customFormat="1" ht="30" customHeight="1" x14ac:dyDescent="0.2">
      <c r="A15" s="18"/>
      <c r="B15" s="21" t="str">
        <f ca="1">IFERROR(IF(VLOOKUP(B14,Tabla2[[Fecha]:[Tema]],2,FALSE)&lt;&gt;"",VLOOKUP(B14,Tabla2[[Fecha]:[Tema]],2,FALSE),""),"")</f>
        <v/>
      </c>
      <c r="C15" s="19" t="str">
        <f ca="1">IFERROR(IF(VLOOKUP(C14,Tabla2[[Fecha]:[Tema]],2,FALSE)&lt;&gt;"",VLOOKUP(C14,Tabla2[[Fecha]:[Tema]],2,FALSE),""),"")</f>
        <v/>
      </c>
      <c r="D15" s="19" t="str">
        <f ca="1">IFERROR(IF(VLOOKUP(D14,Tabla2[[Fecha]:[Tema]],2,FALSE)&lt;&gt;"",VLOOKUP(D14,Tabla2[[Fecha]:[Tema]],2,FALSE),""),"")</f>
        <v/>
      </c>
      <c r="E15" s="19" t="str">
        <f ca="1">IFERROR(IF(VLOOKUP(E14,Tabla2[[Fecha]:[Tema]],2,FALSE)&lt;&gt;"",VLOOKUP(E14,Tabla2[[Fecha]:[Tema]],2,FALSE),""),"")</f>
        <v/>
      </c>
      <c r="F15" s="19" t="str">
        <f ca="1">IFERROR(IF(VLOOKUP(F14,Tabla2[[Fecha]:[Tema]],2,FALSE)&lt;&gt;"",VLOOKUP(F14,Tabla2[[Fecha]:[Tema]],2,FALSE),""),"")</f>
        <v/>
      </c>
      <c r="G15" s="19" t="str">
        <f ca="1">IFERROR(IF(VLOOKUP(G14,Tabla2[[Fecha]:[Tema]],2,FALSE)&lt;&gt;"",VLOOKUP(G14,Tabla2[[Fecha]:[Tema]],2,FALSE),""),"")</f>
        <v/>
      </c>
      <c r="H15" s="19" t="str">
        <f ca="1">IFERROR(IF(VLOOKUP(H14,Tabla2[[Fecha]:[Tema]],2,FALSE)&lt;&gt;"",VLOOKUP(H14,Tabla2[[Fecha]:[Tema]],2,FALSE),""),"")</f>
        <v/>
      </c>
    </row>
    <row r="16" spans="1:13" s="11" customFormat="1" ht="30" customHeight="1" x14ac:dyDescent="0.2">
      <c r="B16" s="37" t="s">
        <v>5</v>
      </c>
      <c r="C16" s="13"/>
      <c r="D16" s="8"/>
      <c r="F16" s="7"/>
    </row>
    <row r="17" spans="2:4" ht="21.95" customHeight="1" x14ac:dyDescent="0.2">
      <c r="B17" s="38"/>
      <c r="C17" s="14" t="s">
        <v>7</v>
      </c>
      <c r="D17" s="2" t="s">
        <v>33</v>
      </c>
    </row>
    <row r="18" spans="2:4" ht="21.95" customHeight="1" x14ac:dyDescent="0.2">
      <c r="B18" s="39"/>
      <c r="C18" s="14" t="s">
        <v>8</v>
      </c>
      <c r="D18" s="2" t="s">
        <v>34</v>
      </c>
    </row>
    <row r="19" spans="2:4" ht="21.95" customHeight="1" x14ac:dyDescent="0.2">
      <c r="B19" s="40"/>
      <c r="C19" s="14" t="s">
        <v>9</v>
      </c>
    </row>
    <row r="20" spans="2:4" ht="21.95" customHeight="1" x14ac:dyDescent="0.2">
      <c r="B20" s="41"/>
      <c r="C20" s="14" t="s">
        <v>10</v>
      </c>
    </row>
  </sheetData>
  <conditionalFormatting sqref="B4:H4">
    <cfRule type="expression" dxfId="26" priority="1">
      <formula>MONTH(B$6)&lt;&gt;MONTH(PrimerDíaDelMes)</formula>
    </cfRule>
    <cfRule type="expression" dxfId="25" priority="56">
      <formula>MONTH(B$4)&lt;&gt;MONTH(PrimerDíaDelMes)</formula>
    </cfRule>
  </conditionalFormatting>
  <conditionalFormatting sqref="B6:H7">
    <cfRule type="expression" dxfId="20" priority="46">
      <formula>MONTH(B$6)&lt;&gt;MONTH(PrimerDíaDelMes)</formula>
    </cfRule>
  </conditionalFormatting>
  <conditionalFormatting sqref="B8:H9">
    <cfRule type="expression" dxfId="19" priority="36">
      <formula>MONTH(B$8)&lt;&gt;MONTH(PrimerDíaDelMes)</formula>
    </cfRule>
  </conditionalFormatting>
  <conditionalFormatting sqref="B10:H11">
    <cfRule type="expression" dxfId="14" priority="26">
      <formula>MONTH(B$10)&lt;&gt;MONTH(PrimerDíaDelMes)</formula>
    </cfRule>
  </conditionalFormatting>
  <conditionalFormatting sqref="B12:H13">
    <cfRule type="expression" dxfId="9" priority="16">
      <formula>MONTH(B$12)&lt;&gt;MONTH(PrimerDíaDelMes)</formula>
    </cfRule>
  </conditionalFormatting>
  <conditionalFormatting sqref="B14:H15">
    <cfRule type="expression" dxfId="4" priority="6">
      <formula>MONTH(B$14)&lt;&gt;MONTH(PrimerDíaDelMes)</formula>
    </cfRule>
  </conditionalFormatting>
  <dataValidations count="2">
    <dataValidation type="list" allowBlank="1" showInputMessage="1" showErrorMessage="1" sqref="H2" xr:uid="{00000000-0002-0000-0200-000000000000}">
      <formula1>"enero, febrero, marzo, abril, mayo, junio, julio, agosto, septiembre, octubre, noviembre, diciembre"</formula1>
    </dataValidation>
    <dataValidation allowBlank="1" showInputMessage="1" showErrorMessage="1" prompt="Seleccione un año y un mes. El calendario se actualizará automáticamente con los datos en la pestaña de Programación." sqref="A1" xr:uid="{00000000-0002-0000-0200-000001000000}"/>
  </dataValidations>
  <printOptions gridLines="1"/>
  <pageMargins left="0.7" right="0.7" top="0.75" bottom="0.75" header="0.3" footer="0.3"/>
  <pageSetup paperSize="9" scale="86" fitToHeight="20" orientation="landscape" horizontalDpi="4294967293" verticalDpi="300" r:id="rId1"/>
  <ignoredErrors>
    <ignoredError sqref="C5 B7 C7:H7 B9 C9:H9 C11:H11 C13:H13 B11 B13 B6:H6 B8:H8 B10:H10 B12:H12 B14:H14 E5:H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6" stopIfTrue="1" id="{0055B410-D552-4CD0-8A26-66DFF119403C}">
            <xm:f>VLOOKUP(B$6,Programación!$D:$H,4,FALSE)="Programado"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47" stopIfTrue="1" id="{ECEFAC93-53CA-4321-ABD2-0A317830E155}">
            <xm:f>VLOOKUP(B$6,Programación!$D:$H,4,FALSE)="Provisional"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48" stopIfTrue="1" id="{BC55CD57-A394-49A2-9E69-AFD26A83C0C8}">
            <xm:f>VLOOKUP(B$6,Programación!$D:$H,4,FALSE)="Cancelado"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49" stopIfTrue="1" id="{1858EE0D-458D-4AC8-A95F-5180E792B5DB}">
            <xm:f>VLOOKUP(B$6,Programación!$D:$H,4,FALSE)="Completado"</xm:f>
            <x14:dxf>
              <fill>
                <patternFill>
                  <bgColor theme="6" tint="0.79998168889431442"/>
                </patternFill>
              </fill>
            </x14:dxf>
          </x14:cfRule>
          <xm:sqref>B4:H4 B6:H7</xm:sqref>
        </x14:conditionalFormatting>
        <x14:conditionalFormatting xmlns:xm="http://schemas.microsoft.com/office/excel/2006/main">
          <x14:cfRule type="expression" priority="142" stopIfTrue="1" id="{20B3C701-07C6-4F3F-853A-78CCB9849D7F}">
            <xm:f>VLOOKUP(B$4,Programación!$D:$H,4,FALSE)="Programado"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43" stopIfTrue="1" id="{9E9A2561-F475-4E8A-890A-2F118D86D11B}">
            <xm:f>VLOOKUP(B$4,Programación!$D:$H,4,FALSE)="Provisional"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44" stopIfTrue="1" id="{E7EDB902-1970-4412-8854-C0D051E0217B}">
            <xm:f>VLOOKUP(B$4,Programación!$D:$H,4,FALSE)="Cancelado"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45" stopIfTrue="1" id="{F9A2902A-2B4C-44BA-8519-898465650963}">
            <xm:f>VLOOKUP(B$4,Programación!$D:$H,4,FALSE)="Completado"</xm:f>
            <x14:dxf>
              <fill>
                <patternFill>
                  <bgColor theme="6" tint="0.79998168889431442"/>
                </patternFill>
              </fill>
            </x14:dxf>
          </x14:cfRule>
          <xm:sqref>B5:H5</xm:sqref>
        </x14:conditionalFormatting>
        <x14:conditionalFormatting xmlns:xm="http://schemas.microsoft.com/office/excel/2006/main">
          <x14:cfRule type="expression" priority="154" stopIfTrue="1" id="{02F3470B-AC7D-4425-B13D-60A8EB4B8058}">
            <xm:f>VLOOKUP(B$8,Programación!$D:$H,4,FALSE)="Programado"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55" stopIfTrue="1" id="{F048C2E9-D74C-49D1-9705-0FDE96182718}">
            <xm:f>VLOOKUP(B$8,Programación!$D:$H,4,FALSE)="Provisional"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56" stopIfTrue="1" id="{37E421D2-E6AA-45AD-98E8-96B86AC3241B}">
            <xm:f>VLOOKUP(B$8,Programación!$D:$H,4,FALSE)="Cancelado"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57" stopIfTrue="1" id="{EA2F6291-C5EC-4459-A19D-8E0A4BBF8903}">
            <xm:f>VLOOKUP(B$8,Programación!$D:$H,4,FALSE)="Completado"</xm:f>
            <x14:dxf>
              <fill>
                <patternFill>
                  <bgColor theme="6" tint="0.79998168889431442"/>
                </patternFill>
              </fill>
            </x14:dxf>
          </x14:cfRule>
          <xm:sqref>B8:H9</xm:sqref>
        </x14:conditionalFormatting>
        <x14:conditionalFormatting xmlns:xm="http://schemas.microsoft.com/office/excel/2006/main">
          <x14:cfRule type="expression" priority="158" stopIfTrue="1" id="{7F466E3C-C127-4A01-93C7-88B037ED7203}">
            <xm:f>VLOOKUP(B$10,Programación!$D:$H,4,FALSE)="Programado"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59" stopIfTrue="1" id="{6F5ACD77-C776-4301-B4E9-9EEFF35A6F49}">
            <xm:f>VLOOKUP(B$10,Programación!$D:$H,4,FALSE)="Provisional"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60" stopIfTrue="1" id="{FE84C582-5C60-4656-9AC1-65A8910C5C52}">
            <xm:f>VLOOKUP(B$10,Programación!$D:$H,4,FALSE)="Cancelado"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61" stopIfTrue="1" id="{33D3BCD1-E88F-4181-BF5F-FD16B870D506}">
            <xm:f>VLOOKUP(B$10,Programación!$D:$H,4,FALSE)="Completado"</xm:f>
            <x14:dxf>
              <fill>
                <patternFill>
                  <bgColor theme="6" tint="0.79998168889431442"/>
                </patternFill>
              </fill>
            </x14:dxf>
          </x14:cfRule>
          <xm:sqref>B10:H11</xm:sqref>
        </x14:conditionalFormatting>
        <x14:conditionalFormatting xmlns:xm="http://schemas.microsoft.com/office/excel/2006/main">
          <x14:cfRule type="expression" priority="162" stopIfTrue="1" id="{09791781-9B24-40AB-9FCF-671E5A46DC20}">
            <xm:f>VLOOKUP(B$12,Programación!$D:$H,4,FALSE)="Programado"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63" stopIfTrue="1" id="{65861D16-E9D7-457E-87D3-B8D2EF6CB01A}">
            <xm:f>VLOOKUP(B$12,Programación!$D:$H,4,FALSE)="Provisional"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64" stopIfTrue="1" id="{2C70DB31-6AB6-41A6-B425-8F9955C1DD7E}">
            <xm:f>VLOOKUP(B$12,Programación!$D:$H,4,FALSE)="Cancelado"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65" stopIfTrue="1" id="{CC881267-82AB-480B-B266-4D36AD92B4F1}">
            <xm:f>VLOOKUP(B$12,Programación!$D:$H,4,FALSE)="Completado"</xm:f>
            <x14:dxf>
              <fill>
                <patternFill>
                  <bgColor theme="6" tint="0.79998168889431442"/>
                </patternFill>
              </fill>
            </x14:dxf>
          </x14:cfRule>
          <xm:sqref>B12:H13</xm:sqref>
        </x14:conditionalFormatting>
        <x14:conditionalFormatting xmlns:xm="http://schemas.microsoft.com/office/excel/2006/main">
          <x14:cfRule type="expression" priority="166" stopIfTrue="1" id="{395D13C2-2EB0-455D-A629-E7C2D485F47C}">
            <xm:f>VLOOKUP(B$14,Programación!$D:$H,4,FALSE)="Programado"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67" stopIfTrue="1" id="{3A13D82C-A3A2-4087-BA65-96C3C5C23901}">
            <xm:f>VLOOKUP(B$14,Programación!$D:$H,4,FALSE)="Provisional"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68" stopIfTrue="1" id="{ADCB2DEB-911A-48D6-A958-FAEA8F670B7D}">
            <xm:f>VLOOKUP(B$14,Programación!$D:$H,4,FALSE)="Cancelado"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69" stopIfTrue="1" id="{16521BF5-1EE1-4871-8B47-96FD25DB609E}">
            <xm:f>VLOOKUP(B$14,Programación!$D:$H,4,FALSE)="Completado"</xm:f>
            <x14:dxf>
              <fill>
                <patternFill>
                  <bgColor theme="6" tint="0.79998168889431442"/>
                </patternFill>
              </fill>
            </x14:dxf>
          </x14:cfRule>
          <xm:sqref>B14:H15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Programación</vt:lpstr>
      <vt:lpstr>Calendario</vt:lpstr>
      <vt:lpstr>PrimerDíaDelMes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2019-03-19T17:18:06Z</dcterms:created>
  <dcterms:modified xsi:type="dcterms:W3CDTF">2023-08-11T19:35:31Z</dcterms:modified>
</cp:coreProperties>
</file>