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<sst xmlns="http://schemas.openxmlformats.org/spreadsheetml/2006/main" count="6281" uniqueCount="1119">
  <si>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</si>
  <si>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</si>
  <si>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</si>
  <si>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</si>
  <si>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</si>
  <si>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</si>
  <si>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</si>
  <si>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</si>
  <si>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</si>
  <si>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</si>
  <si>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</si>
  <si>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</si>
  <si>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</si>
  <si>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</si>
  <si>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</si>
  <si>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</si>
  <si>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</si>
  <si>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</si>
  <si>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</si>
  <si>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</si>
  <si>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</si>
  <si>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</si>
  <si>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</si>
  <si>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</si>
  <si>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</si>
  <si>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</si>
  <si>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</si>
  <si>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ARRIENDO DE INMUEBLE PARA EL FUNCIONAMIENTO DE LA OFICINA DE GERENCIA CATASTRAL DEL DISTRITO DE BARRANQUILLA</t>
  </si>
  <si>
    <t>Enero</t>
  </si>
  <si>
    <t>12 meses</t>
  </si>
  <si>
    <t>Contratación Directa</t>
  </si>
  <si>
    <t>ICLD</t>
  </si>
  <si>
    <t>N/A</t>
  </si>
  <si>
    <t>Diana Mantilla - Gerencia de Gestión Catastral</t>
  </si>
  <si>
    <t xml:space="preserve">APOYO A LA GERENCIA DE GESTION CATASTRAL, EN LA FASE II DEL CONVENIO DE DELEGACION DEL CATASTRO </t>
  </si>
  <si>
    <t>11 meses</t>
  </si>
  <si>
    <t>COMPRA DEL LICENCIAMIENTO ORACLE ESTÁNDAR EDITION,  PARA DESARROLLAR EL PROCESO CATASTRAL Y COMPRA, INSTALACIÓN Y CONFIGURACIÓN DE SERVIDOR Y DISCOS DE ALMACENAMIENTOS PARA LA INSTALACIÓN EN EL CENTRO DE DATOS DEL DISTRITO DE BARRANQUILLA. (servidor y ambiente de prueba "SERVIS" para almacenamiento de datos )</t>
  </si>
  <si>
    <t>Selección Abreviada</t>
  </si>
  <si>
    <t>APOYO A LA GERENCIA DE GESTION CATASTRAL DEL DISTRITO PARA EL DESARROLLO DE PROCESOS CATASTRALES (actualizacion de todos los predios de Barranquilla, conservacion, estratificacion y nomenclatura)</t>
  </si>
  <si>
    <t>PRESTACIÓN DE SERVICIOS DE ALQUILER DE VEHÍCULOS PARA EL TRANSPORTE DEL PERSONAL DE LA ADMINISTRACIÓN DISTRITAL QUE REQUIERA MOVILIZARSE EN EL CUMPLIMIENTO DE SUS FUNCIONES. (transporte  movilizacion conductores)</t>
  </si>
  <si>
    <t>141115000 - 441031000-44122000</t>
  </si>
  <si>
    <t>CONVENIO INTERADMINISTRATIVO PARA PROCESOS DE CAPACITACION SOBRE EL CONTENIDO NORMATIVO DEL USO PRACTICO DE ACTUALIZACION Y CONSERVACION CATASTRAL Y ADAPTACION AL SISTEMA NACIONAL CATASTRAL JUNTO CON MESAS DE AYUDA DE ACUERDO AL CONVENIO DE DELEGACION DE FUNCIONES CATASTRALES</t>
  </si>
  <si>
    <t>3 meses</t>
  </si>
  <si>
    <t>LA CONTRATACION PARA LA COMPRA DE LA LICENCIA ELA REQUERIDAS PARA LAS FUNCIONES CATASTRALES EN EL DISTRITO DE BARRANQUILLA ( software para programas que se requieren para funciones catastrales del IGAC.)</t>
  </si>
  <si>
    <t xml:space="preserve">Enero </t>
  </si>
  <si>
    <t>Prestación de servicios de apoyo a la gestión para la conceptualización, creación,  producción y post-producción de piezas audiovisuales para su divulgación y emisión  en canales de televisión abierta y cerrada; así como en medios de señalización digital dinámica, orientadas a la divulgación de contenidos institucionales de interés general en el Plan de Desarrollo Distrital.</t>
  </si>
  <si>
    <t>Febrero</t>
  </si>
  <si>
    <t xml:space="preserve">ICLD:            </t>
  </si>
  <si>
    <t>NO</t>
  </si>
  <si>
    <t xml:space="preserve">Diana Acosta Miranda- Secretaria Distrital de Comunicaciones </t>
  </si>
  <si>
    <t>Prestación de servicios profesionales y de apoyo a la gestión para el acompañamiento al Distrito de Barranquilla en la producción audiovisual con la finalidad de realizar el cubrimiento y registro permanente de los avances en los programas y  políticas institucionales relacionadas con Barranquilla sin arroyos, Tu casa linda, Todos al Parque,Barrios a la Obra, construcción y mejoramiento de la infraestructura en Salud, nuevos nodos del SENA, servicio de bomberos y construcción y adecuación de la infraestructura educativa, contemplados en el Plan de Desarrollo 2016-2019, “Barranquilla Capital de Vida”.</t>
  </si>
  <si>
    <t xml:space="preserve">ICLD        </t>
  </si>
  <si>
    <t>“Prestación de servicios  de  apoyo  a  la gestión  para  coordinar la dinámica de la red de medios  alternativos  de  comunicación  del  distrito  de Barranquilla, a través de  líneas  de trabajo  referidas  al  fortalecimiento  de  las redes de relaciones públicas y  la articulación de las redes internas, monitoreo de su operación, asistencia, acompañamiento   técnico,  producción  de contenidos  discursivos  en  medios  digitales   y  estrategias  de  posicionamiento  de  la  visibilidad digital de la gestión pública distrital, orientados  a  la difusión  y  promoción  de  los  programas  y  proyectos  del Plan  de  Desarrollo  2016-2019  "Barranquilla  Capital de Vida".</t>
  </si>
  <si>
    <t>RP</t>
  </si>
  <si>
    <t>Prestación de servicios de apoyo a la gestión para la construcción y desarrollo de conceptos creativos gráficos para la realización de campañas institucionales de promoción, divulgación e información alusivas a los programas  y proyectos contemplados en el Plan de Desarrollo 2016-2019 “Barranquilla Capital de Vida”.</t>
  </si>
  <si>
    <t>ICLD:            Ingresos Corrientes de Libre Destinación</t>
  </si>
  <si>
    <t>“Prestación de servicios de  apoyo  a  la gestión  para el acompañamiento en la planificación y desarrollo de una estrategia de comunicaciones orientada a la realización de campañas que requieran de su amplia publicación y difusión en medios de comunicación; para dar a conocer el alcance e impacto de los planes y proyectos contemplados en el Plan de Desarrollo 2016-2019 Barranquilla Capital de Vida”</t>
  </si>
  <si>
    <t>Se requiere contratar el suministro de servicios para la impresión de las piezas de comunicación publicitarias e institucionales de carácter litográfico o digital necesarias para la ejecución y desarrollo de las campañas orientadas a socializar y difundir la oferta de bienes y servicios distritales, los procesos administrativos de interés ciudadano y la divulgación de los programas  y proyectos contemplados en el Plan de Gobierno y en el Plan de Desarrollo Distrital.</t>
  </si>
  <si>
    <t>Licitación Pública</t>
  </si>
  <si>
    <t>Prestación de servicios de apoyo a la gestión para promover y posicionar a Barranquilla como una ciudad atractiva para la inversión nacional y extranjera, mediante activaciones de marca In Flight a través de los sistemas de proyección OH y AVOD del Canal de Entretenimiento y la Revista de Entretenimiento de la flota aérea de Avianca Colombia.</t>
  </si>
  <si>
    <t>Prestación de servicios de apoyo a la gestión para el diseño y ejecución de un Plan de Medios que comprenda  la preproducción, producción, posproducción de piezas publicitarias  y su amplia publicación y difusión en radio, prensa escrita, televisión, medios digitales, impresos y alternativos, así como la realización de actividades de BTL e institucionales, en el marco de la Campaña “Con tu predial transformas a Barranquilla”, de acuerdo con los términos y especificaciones técnicas definidas previamente por la Gerencia de Gestión de Ingresos y la Secretaría de Comunicaciones de la Alcaldía de Barranquilla.</t>
  </si>
  <si>
    <t>Prestación de servicios profesionales y de apoyo a la gestión para el acompañamiento en la planificación y desarrollo de una estrategia de comunicaciones orientada a la realización de campañas que requieran de su amplia publicación y difusión en medios de comunicación, para dar a conocer el alcance e impacto de los planes y proyectos contemplado en el Plan de Desarrollo 2016-2019, “Barranquilla Capital de Vida”</t>
  </si>
  <si>
    <t>Prestación de servicios de apoyo a la gestión para el acompañamiento al Distrito de Barranquilla en la conceptualización, diseño e implementación de estrategias de acercamiento con la comunidad, mediante la modernización, mejoramiento y visibilización de la oferta de servicios e información institucional en línea.</t>
  </si>
  <si>
    <t>10 meses</t>
  </si>
  <si>
    <t>Asesorar y apoyar a los funcionarios en la revision de decisiones que en el derecho disciplinario correspondan para la firma del jefe de la oficina de control interno disciplinario.</t>
  </si>
  <si>
    <t>Margine Cedeño Gomez - Jefe Oficina Control Interno Disciplinario</t>
  </si>
  <si>
    <t>Apoyar a la oficina de control interno disciplinario con el reparto de correspondencia y la radicacion de los oficios.</t>
  </si>
  <si>
    <t>6 meses</t>
  </si>
  <si>
    <t>Roberto Solano Navarra - Gerencia de Control Interno</t>
  </si>
  <si>
    <t>Prestación de servicios de apoyo a la gestión para la planificación y realización de la auditoria de seguimiento al Sistema de Gestión de la Calidad de la Alcaldía Distrital de Barranquilla bajo las normas NTC GP 1000:2009 e ISO 9001:2015.</t>
  </si>
  <si>
    <t>Noviembre</t>
  </si>
  <si>
    <t>2 meses</t>
  </si>
  <si>
    <t>Prestacion de servicios de apoyo a la gestion para acompañar la implementación del Modelo Intregrado de Planeacion y Gestion V2</t>
  </si>
  <si>
    <t>8 meses</t>
  </si>
  <si>
    <t>Prestación de servicios de apoyo a la gestión para fortalecer la interiorización del nuevo Código de Ética por parte de los servidores públicos de la Alcaldia Distrital de Barranquilla.</t>
  </si>
  <si>
    <t> 80111600</t>
  </si>
  <si>
    <t xml:space="preserve">6 meses </t>
  </si>
  <si>
    <t xml:space="preserve">Prestación de servicios de apoyo a la gestión para acompañar la implementación de un plan de fomento a la cultura del autocontrol en la Alcaldía Distrital de Barranquilla.
</t>
  </si>
  <si>
    <t>4 meses</t>
  </si>
  <si>
    <t>Prestacion de servicios de apoyo a la gestion para acompañar operativamente el desarollo de las funciones propias de la Gerencia de Control Interno de Gestión.</t>
  </si>
  <si>
    <t>5 meses</t>
  </si>
  <si>
    <t>27111500 / 27111700 / 27111800  / 27112700 / 46181600</t>
  </si>
  <si>
    <t xml:space="preserve">SUMINISTRO DE HERRAMIENTAS PARA EL DESMONTE DE ESTRUCTURAS Y DEMÁS ELEMENTOS QUE OCUPEN EL ESPACIO PÚBLICO, EN LAS ZONAS DONDE SE EJECUTARAN LAS OBRAS CORRESPONDIENTES AL PROGRAMA DE VALORIZACIÓN POR BENEFICIO GENERAL </t>
  </si>
  <si>
    <t xml:space="preserve">10 meses </t>
  </si>
  <si>
    <t>Henry Cáceres - Secretario Distrital de Control Urbano y Espacio Público</t>
  </si>
  <si>
    <t>PRESTACIÓN DE SERVICIO PARA LA OPERACIÓN LOGÍSTICA EN LOS OPERATIVOS DE RECUPERACIÓN DE ESPACIO PÚBLICO DE LAS ÁREAS REQUERIDAS PARA EL PROYECTO DE VALORIZACIÓN POR BENEFICIO GENERAL.</t>
  </si>
  <si>
    <t xml:space="preserve">PRESTACIÓN DE SERVICIOS DE TRASPORTE DE CARGA  PARA APOYAR LOS OPERATIVOS DE RECUPERACIÓN DEL ESPACIO PÚBLICO Y DE CONTROL URBANO, QUE  ADELANTA EL DISTRITO DE BARRANQUILLA EN EL CENTRO HISTÓRICO CON EL FIN DE CUBRIR LAS ÁREAS REQUERIDAS PARA EL PROYECTO DE VALORIZACIÓN POR BENEFICIO GENERAL. </t>
  </si>
  <si>
    <t>PRESTACIÓN DE SERVICIOS DE ALQUILER DE VEHÍCULOS PARA EL TRANSPORTE DEL PERSONAL DE LA SECRETARIA DE CONTROL URBANO Y ESPACIO PUBLICO, QUE REQUIERA MOVILIZARSE EN CUMPLIMIENTO DE SUS FUNCIONES</t>
  </si>
  <si>
    <t>Arrendamiento de una bodega para el almacenaje de elementos decomisados en operativos de recuperación de Espacio Público en el Distrito de Barranquilla, programados por la Secretaría de Control Urbano y Espacio Público.</t>
  </si>
  <si>
    <t>72102900/ 72103300/ 72153600</t>
  </si>
  <si>
    <t xml:space="preserve">CONTRATAR LAS OBRAS DE ADECUACION Y REPARACION,  ADQUISICIÓN E INSTALACIÓN DE MOBILIARIO, SUMINISTRO E INSTALACION DE PUNTOS DE VOZ, DATOS, TOMAS ELECTRICOS NORMALES Y LAMPARAS A FIN DE ORGANIZAR ADECUADAMENTE LOS PUESTOS DE TRABAJO EN  LA SECRETARIA DE CONTROL URBANO Y ESPACIO PUBLICO.  </t>
  </si>
  <si>
    <t xml:space="preserve">72141510 
30103619 
76111500 
73181104 
72156504 
73181014
</t>
  </si>
  <si>
    <t>MEJORAMIENTO, ADECUACIÓN,  MANTENIMIENTO Y REPARACIÓN DE LAS CUBIERTAS DE LOS MERCADOS PÚBLICOS DE LA ALCALDIA DISTRITAL DE BARRANQUILLA</t>
  </si>
  <si>
    <t>Prestacion de servicios  para demolicion,  reconstruccion de andenes, Roturas de vias.</t>
  </si>
  <si>
    <t>721410 / 721411</t>
  </si>
  <si>
    <t>Rehabilitación Vial Y Mejoramiento Urbano De Las Vías Del Centro Histórico Del Distrito De Barranquilla Fase 2</t>
  </si>
  <si>
    <t>CR</t>
  </si>
  <si>
    <t>Interventoría técnica, administrativa, ambiental, legal y financiera para la rehabilitación vial y mejoramiento urbano de las vías del centro histórico del distrito de barranquilla fase 2</t>
  </si>
  <si>
    <t>Concurso de Meritos</t>
  </si>
  <si>
    <t>PRESTACIÓN DE SERVICIOS DE APOYO A LA GESTIÓN EN EL DESARROLLO DE ACTIVIDADES OPERATIVAS Y ADMINISTRATIVAS DE LA SECRETARIA DISTRITAL DE CONTROL URBANO Y ESPACIO PÚBLICO.</t>
  </si>
  <si>
    <t xml:space="preserve">11 meses </t>
  </si>
  <si>
    <t xml:space="preserve">PRESTACION DE SERVICIO PROFESIONAL PARA EL APOYO Y ACOMPAÑAMIENTO EN EL PROGRAMA  DE UN ESPACIO PÚBLICO PARA TODOS EN EJECUCIÓN DEL PLAN DE DESARROLLO 2016-2019. </t>
  </si>
  <si>
    <t>PRESTACIÓN DE SERVICIO PROFESIONAL DE ABOGADO PARA APOYO JURIDICO EN LA SECRETARIA DISTRITAL DE CONTROL URBANO Y ESPACIO PÚBLICO</t>
  </si>
  <si>
    <t>PRESTACIÓN DE SERVICIOS DE APOYO A LA GESTIÓN EN EL DESARROLLO DE ACTIVIDADES OPERATIVAS PARA LA CONSERVACIÓN Y PROTECCIÓN DE LAS  ZONAS VERDES, PARQUES, PLAZOLETAS Y BULEVARES EN EL DISTRITO DE BARRANQUILLA</t>
  </si>
  <si>
    <t>Prestación de Servicios de apoyo a la gestión en la instalación, soporte, desarrollo y actualización de sistemas de información para la administración, recaudo y cobro de los tributos distritales (Impuesto Predial Unificado, Impuesto de Industria y Comercio y Complementarios, Impuesto de Alumbrado Público, Impuesto de Delineación Urbana, Impuesto de Espectáculos Públicos, Cuotas Partes Pensiónales, Contribución de Valorización por Beneficio General 2005 y 2012 y participación de plusvalía, Rentas variasm Estampilla Prohospital, Estampilas contratacion (Procultura, Tercera Edad- Adulto mayor, Bono al Deporte). Estampilla ITSA, Impuesto al servicio de Telefonia, control y cobro de sanciones de Espacio Publico, Sanciones Disciplinarias, Sanciones de Salud, Sanciones de Espectaculos publicos, Administracion, control de titulos Judiciales y Sistema de Archivo Documental de Impuestos.</t>
  </si>
  <si>
    <t>(RT Coactivo)            Recursos de Recuperacion de Titulos</t>
  </si>
  <si>
    <t xml:space="preserve">Fidel Castaño - Oficina de Gestión de Ingresos </t>
  </si>
  <si>
    <t>78102200
82121500</t>
  </si>
  <si>
    <t>Prestacion de Servicios para la Elaboración, impresión fija y variable, el empaque y la distribución por mensajería de las liquidaciones- Factura del Impuesto Predial Unificado y la Tasa de Derechos de Transito para el año gravable 2017 y sus correspondientes insertos.</t>
  </si>
  <si>
    <t>ICLD              Ingresos corrientes de Libre Destinacion</t>
  </si>
  <si>
    <t>Diseño creativo, emisión, coordinación producción e impresión de material publicitario (vallas, volantes, folletos, etc) y monitoreo de campañas publicitarias de alta circulación con mensajes institucionales, a fin de motivar a los contribuyentes al pago de los Impuestos Distritales (Predial, Industria y Comercio)</t>
  </si>
  <si>
    <t xml:space="preserve">1 mes </t>
  </si>
  <si>
    <t>ICLD                 Ingresos corrientes de Libre Destinacion</t>
  </si>
  <si>
    <t>Prestación de servicios de apoyo a la Gestion Para acompañar a la Gerencia de Gestion de Ingresos en la Implementacion de actividades para el incremento del recaudo de impuestos,  tasas y/o contribuciones adeudadas al Distrito de Barranquilla.</t>
  </si>
  <si>
    <t>Servicios profesionales y consultorías</t>
  </si>
  <si>
    <t>ICLD             Ingresos corrientes de Libre Destinacion                                                                                            (RT Coactivo)                   Recuperacion de Titulos</t>
  </si>
  <si>
    <t>Gastos de transporte urbano por gestion para los funcionarios de la Gerencia de Gestion de Ingresos de la Secretaria Distrital de Hacienda, conformea lo establecido en el (Decreto Nº 0904 de 2011)</t>
  </si>
  <si>
    <t>Publicación actos administrativos, avisos de remate y edictos en periódico</t>
  </si>
  <si>
    <t>Ordenes de servicios auxiliar de la justicia (Secuestres, curadores y Peritos)</t>
  </si>
  <si>
    <t>Compra de 150 sillas ejecutivas y 6 de sillas para sala de espera de contribuyentes sede Alcaldía y sede cobro</t>
  </si>
  <si>
    <t xml:space="preserve">2  meses </t>
  </si>
  <si>
    <t xml:space="preserve">Servicios de distribución por mensajería especializada local y nacional de actos administrativos expedidos masivamente por la  Administración Tributaria Distrital </t>
  </si>
  <si>
    <t>14111500 44103100 44122000</t>
  </si>
  <si>
    <t>Aportes para adquirrir Tonner, papeleria (Gastos de elementos o Material de oficina)</t>
  </si>
  <si>
    <t>Apoyo a la gestión  para brindar acompañamiento a la Gerencia de Gestión de Ingresos del Distrito de Barranquilla, en los asuntos de competencia de la Gestión administrativa de los tributos Distritales</t>
  </si>
  <si>
    <t>Adquisición de equipos de lectura de codigos de barras</t>
  </si>
  <si>
    <t>Proveedor de servicios de internet (pse)</t>
  </si>
  <si>
    <t>Adquisición, instalación y configuración de solución tecnológica basada en almacenamiento con discos de estado sólido</t>
  </si>
  <si>
    <t xml:space="preserve">PRESTACIÓN DE SERVICIOS DE UNA AGENCIA DE VIAJES QUE PRESTE EL SERVICIO DE TIQUETES AÉREOS NACIONALES E INTERNACIONALES, TRANSPORTE TERRESTRE, ALOJAMIENTO  Y DEMÁS  SERVICIOS COMPLEMENTARIOS QUE REQUIERA EL DISTRITO DE BARRANQUILLA EN CUMPLIMIENTO DE SUS FUNCIONES MISIONALES. </t>
  </si>
  <si>
    <t>Ana María Aljure Reales - Secretaria General</t>
  </si>
  <si>
    <t>Prestación de servicios de alquiler de vehículos para el transporte del personal de la Administración Distrital, que requiera movilizarse en cumplimiento de sus funciones.</t>
  </si>
  <si>
    <t>Subasta Inversa</t>
  </si>
  <si>
    <t>81112000
82121500
82121700</t>
  </si>
  <si>
    <t>Prestación de servicio de impresión, fotocopiado y escaneo de documentos a las diferentes dependencias de la Alcaldía del Distrito Especial, Industrial y Portuario de Barranquilla.</t>
  </si>
  <si>
    <t>90111601
90111603
90101600
80161507</t>
  </si>
  <si>
    <t>PRESTACIÓN DE SERVICIOS DE ALQUILER DE SALONES PARA EL DESARROLLO DE DIFERENTES EVENTOS A CARGO DE LA ADMINISTRACIÓN DISTRITAL Y QUE DEBAN DESARROLLARSE EN CUMPLIMIENTO DE LOS OBJETIVOS MISIONALES</t>
  </si>
  <si>
    <t>Prestación de Servicios de transporte para el personal de la administración distrital que requiera movilizarse en cumplimiento de sus funciones</t>
  </si>
  <si>
    <t xml:space="preserve">Prestación de servicio para la operación logística en los diferentes eventos que se realice  el Distrito de Barranquilla. </t>
  </si>
  <si>
    <t>14111500
44103100
44122000</t>
  </si>
  <si>
    <t>SUMINISTRO DE PAPELERÍA, ÚTILES DE OFICINA Y TÓNERES ORIGINALES Y DEMÁS SUMINISTROS BÁSICOS CON DESTINO A LAS DEPENDENCIAS DE LA ALCALDÍA DEL  DISTRITO ESPECIAL, INDUSTRIAL Y PORTUARIO DE BARRANQUILLA.</t>
  </si>
  <si>
    <t>81112400                                    
81112500</t>
  </si>
  <si>
    <t>Alquiler de Computadores para las Diferentes dependencias de la Alcaldia Distrital</t>
  </si>
  <si>
    <t>Ana María Aljure Reales -Secretaria General - Oficina de Sistemas</t>
  </si>
  <si>
    <t>Contar con accesorios y repuestos para el mantenimiento de las impresoras, Escaners y Ploter de las Diferentes Dependencias de la alcaldía</t>
  </si>
  <si>
    <t xml:space="preserve">39121100,   
39121300                                    
39121400        
39121500 
39121600         
39121700 
39122200        
39131700 
41113600         
43201600 
43222600         
43223300 </t>
  </si>
  <si>
    <t>Contar con insumos para poder atender las diferentes solicitudes de las dependencias en todo lo relacionado en el mantenimiento de cableado para voz, datos y repuestos de computadores propios</t>
  </si>
  <si>
    <t>Renovación de Licencia del Firewall</t>
  </si>
  <si>
    <t>Junio</t>
  </si>
  <si>
    <t xml:space="preserve">Plataforma en la nube de los correos institucionales, para que todos los funcionarios puedan utiizar desde cualquier tipo de dispositivo su corro electronico corporativo   </t>
  </si>
  <si>
    <t>43233200                                      
43222500</t>
  </si>
  <si>
    <t>Adquisicion de Switch para mejorar rendimiento de la red LAN y optimizar el tiempo de respuesta de los usuarios</t>
  </si>
  <si>
    <t>3 mes</t>
  </si>
  <si>
    <t>81112300                                        
81112200</t>
  </si>
  <si>
    <t>Contratar persona natural ó juridica para el mantenimiento de los diferentes servidores, bases de datos y sistema de backup con que cuenta el Distrito de Barranquilla</t>
  </si>
  <si>
    <t>Administración de los diferentes Puntos Vive Digital que se encuentran en funcionamiento en el Distrito para que la comunidad en general pueda contar con acceso a los dieferntes servcios que brinda el Distrtito y Gobierno en línea</t>
  </si>
  <si>
    <t>Adquirir la actualizacion del antivirus de los computadores del Distrito</t>
  </si>
  <si>
    <t>Marzo</t>
  </si>
  <si>
    <t>Contar con contratista que nos pueda realizar el mantenimiento integral de los sistemas de seguridad, UPS, incendios, sistema de polo a tierra, pararayos y del aire de presición del centro de datos</t>
  </si>
  <si>
    <t>Mayo</t>
  </si>
  <si>
    <t>81111500                                      
81111800                                     
81112100                                     
81112200</t>
  </si>
  <si>
    <t xml:space="preserve">Contratar personal natural ó juridica para el mantenimiento, soporte y desarrollo de los  aplicativos del Distrtio </t>
  </si>
  <si>
    <t>Realizar el Enlace con la Alcaldía de Barranquilla de la Oficina de Salud Pública, Intendencia y oficina de catastro a traves de canales dedicados y mantanimientos de enlaces de datos de las dependencias externas al edificio central</t>
  </si>
  <si>
    <t>Repotenciación Centro de Datos</t>
  </si>
  <si>
    <t>Prestación  de servicios de apoyo a la gestión para el desarrollo de las actividades operativas, logísticas y de coordinación  de Gestión Documental y Archivo de la Alcaldía Distrital de Barranquilla relacionada con la Gestión Administrativa de la Secretaría General del Distrito Especial, Industrial y Portuario de Barranquilla.</t>
  </si>
  <si>
    <t>Julio</t>
  </si>
  <si>
    <t>Ana María Aljure Reales - Secretaría General-  Gestión Documental -</t>
  </si>
  <si>
    <t>Prestación  de servicios de apoyo a la gestión de un profesional en áreas administrativas con conocimientos de archivística  para que coordine el desarrollo de las actividades operativas, logísticas y de coordinación  de Gestión Documental y Archivo de la Alcaldía Distrital de Barranquilla relacionada con la Gestión Administrativa de la Secretaría General del Distrito Especial, Industrial y Portuario de Barranquilla.</t>
  </si>
  <si>
    <t>Prestación de servicios de apoyo a la gestión de un Profesional en áreas administrativas con conocimientos de archivística  para que apoye los procesos de actualización de Tablas de Retención Documental que serán enviadas al Archivo General de la Nación para la convalidación, apoyo de las actividades del plan de acción del proceso de Gestión Documental y Consejo Distrital de Archivo aplicando las directrices establecidas por el Archivo General de la Nación y las Normas Técnicas Colombianas y brindar apoyo en la verificación de las transferencias de archivos al Archivo Central.</t>
  </si>
  <si>
    <t>Prestación  de servicios profesionales en Ingeniería Electrónica para dar apoyo en la implementación del protocolo de preservación a largo plazo y Programa de Gestión Documental electrónica en la Alcaldía Distrital de Barranquilla</t>
  </si>
  <si>
    <t>julio</t>
  </si>
  <si>
    <t xml:space="preserve">Prestación  de servicios de apoyo a la gestión de dos (2) ingenieros de sistemas para la implementación del SIGOB en la Alcaldía Distrital de Barranquilla. </t>
  </si>
  <si>
    <t xml:space="preserve">Prestación  de servicios profesionales de apoyo a la gestión para diseñar y gestionar proyecto del Archivo de Barranquilla ante organismos nacionales e internacionales. </t>
  </si>
  <si>
    <t xml:space="preserve">Prestación  de servicios de apoyo a la gestión de un profesional archivista para que apoye el proceso de valoración documental de los documentos con valores secundarios que se encuentran en el Archivo Central, convalidación de Tablas de Retención Documental de las entidades del Distrito de Barranquilla </t>
  </si>
  <si>
    <t>Prestación  de servicios de apoyo a la gestión para el desarrollo de las actividades operativas y logísticas de gestión documental y archivo de la Alcaldía Distrital de Barranquilla relacionada con la Gestión Administrativa de la Secretaría General del Distrito Especial, Industrial y Portuario de Barranquilla.</t>
  </si>
  <si>
    <t>Suministro de Estantes metálico para el Archivo Central</t>
  </si>
  <si>
    <t>1 mes</t>
  </si>
  <si>
    <t>60105704
44121701
44121804
44111515
14121503
44103105
44122101
31201503
31201512
14111514
44121704
44122011
14111507
55101504
44121506
44121618
44103103</t>
  </si>
  <si>
    <t>Suministro de papelería, cajas de archivo, ganchos plásticos, textos y útiles de oficina</t>
  </si>
  <si>
    <t>Ocho (8) Escaner e impresoras para implementación del SIGOB Alcaldías locales</t>
  </si>
  <si>
    <t xml:space="preserve">Mensajería local, nacional e internacional de las comunicaciones que requieren ser entregadas a los ciudadanos </t>
  </si>
  <si>
    <t xml:space="preserve">Elaboración de Tabla de Valoración Documental </t>
  </si>
  <si>
    <t xml:space="preserve">Elaboración del Sistema Integrado de Conservación de la Alcaldía Distrital de Barranquilla </t>
  </si>
  <si>
    <t>Prestación  de servicios de apoyo a la gestión para el desarrollo de las actividades operativas, logísticas y de coordinación  de Atencion al ciudadano de la Alcaldía Distrital de Barranquilla relacionada con la Gestión Administrativa de la Secretaría General del Distrito Especial, Industrial y Portuario de Barranquilla. (10 (Digiturno y Orientadores)  )</t>
  </si>
  <si>
    <t>Prestación  de servicios de apoyo a la gestión de dos profesionales en áreas administrativas  para que coordine el desarrollo de las actividades operativas, logísticas y adminstrativas de coordinación de Atencion al ciudadano de la Alcaldía Distrital de Barranquilla relacionada con la Gestión Administrativa de la Secretaría General del Distrito Especial, Industrial y Portuario de Barranquilla. (2 profesionales)</t>
  </si>
  <si>
    <t>Contratación para la adquisición de una plana telefónica que conste de 12 terminales de recepción y traslado para mejorar la calidad de atención a los ciudadanos en cualquier tramite que necesiten y por consiguiente mejorar la calidad del acompañamiento y brindar un servicio eficiente y eficaz.</t>
  </si>
  <si>
    <t>Contratación de prestación de servicios de personal idóneo para que ejerza labores de supervisión en los 12 puntos de atención al ciudadano y realice los informes de gestión y de acompañamiento de cada uno de los puntos a cual corresponda. (7 coordinadores)</t>
  </si>
  <si>
    <t>Encuestas de satisfacción</t>
  </si>
  <si>
    <t>Call Center</t>
  </si>
  <si>
    <t>Compra solución de Chat virtual para fortalecer Canal virtual</t>
  </si>
  <si>
    <t>Campañas comunicaciones de sensibilización para fortalecer la cultura de servicio al interior del Distrito.</t>
  </si>
  <si>
    <t>9 meses</t>
  </si>
  <si>
    <t>Implementar instrumentos y herramientas para garantizar la accesibilidad a las páginas web de las entidades (Implementación de la NTC 5854 y Convertic) y que permita el acceso a la informacion a todos los ciudadanos virtual y fisico, en aras  aumenar los indices de Transparencia  e Implementar convenios con el Centro de Relevo y cualificar a los servidores en su uso, para garantizar la accesibilidad de las personas sordas a los servicios de la entidad.</t>
  </si>
  <si>
    <t xml:space="preserve">Caracterizar a los ciudadanos - usuarios - grupos de interés y revisar la pertinencia de la oferta, canales, mecanismos de información y comunicación empleados por la entidad. </t>
  </si>
  <si>
    <t>Convenio de cooperacion tecnica para fortalecer el servicio y las mejores practicas de Atencion al Ciudadano, socializar el portafolio de Tramites, servicios y OPA, asi como las información que se publica en la web y Proyecto de aprendizaje en equipo (PAE) de Atención al Ciudadano a través del Plan Institucional de Capacitación.</t>
  </si>
  <si>
    <t>43212105; 43211711; 52161505.</t>
  </si>
  <si>
    <t>Compra de impresoras, escáner y televisores para el buen desarrollo de las funciones de la oficina de Atención al Ciudadano de la Alcaldía Distrital de Barranquilla</t>
  </si>
  <si>
    <t>Compra de Chalecos  con la imagen Institucional que nos permita  Unificar la Imagen Corporativa  al personal que atiende Ventanillas y público de todos los puntos de atención</t>
  </si>
  <si>
    <t xml:space="preserve">PRESTACION DE SERVICIOS PROFESIONALES PARA ASESORAR Y REALIZAR ACTIVIDADES DE COORDINACION EN EL DESARROLLO DE LA GESTION CONTRACTUAL EN LA SECRETARIA GENERAL </t>
  </si>
  <si>
    <t>6  meses</t>
  </si>
  <si>
    <t>CONTRATAR LA PRESTACION DE SERVICIOS PROFESIONALES PARA APOYAR A LA SECRETARIA GENERAL EN EL DESARROLLO DE LA GESTION CONTRACTUAL</t>
  </si>
  <si>
    <t>PRESTACION SERVICIOS DE APOYO A LA GESTION EN EL FORTALECIMIENTO INSTITUCIONAL ENMARCADO EN LA ATENCION AL CIUDADANO, RECEPCION DE CUENTAS POR PAGAR, REVISION DOCUMENTAL DE LOS REQUISITOS DE PAGOS, ORGANIZACIÓN DOCUMENTAL, ELABORACION DE ORDENES DE PAGOS, VERIFICACION Y DIGITALIZACION DE LAS CUENTAS DE COBRO Y PAGOS REALIZADOS EN EL DISTRITO ESPECIAL, INDUSTRIAL Y PORTUARIO.</t>
  </si>
  <si>
    <t>PRESTACION DE SERVICIO DE VIGILANCIA Y SEGURIDAD PRIVADA PARA EL EDIFICIO DE LA ADMINISTRACION CENTRAL, SEDES ADMINISTRATIVAS, INSTITUCIONES EDUCATIVAS, CENTRO DE REHABILITACION FEMENINO BUEN PASTOR Y CENTRO DE REHABILITACION MASCULINO EL BOSQUE, ESCENARIOS DEPORTIVOS Y DEMAS ENTES E INSTALACIONES ADSCRITAS AL DISTRITO DE BARRANQUILLA</t>
  </si>
  <si>
    <t>PRESTACIÓN DEL SERVICIO DE ASEO Y LIMPIEZA INTEGRAL Y CAFETERÍA EN LAS SEDES DE LA ADMINISTRACIÓN CENTRAL DE LA ALCALDÍA DISTRITAL DE BARRANQUILLA Y SUMINISTRO DE LOS INSUMOS CORRESPONDIENTES</t>
  </si>
  <si>
    <t>SUMINISTRO DE ALIMENTACION (ALMUERZOS Y REFRIGERIOS) AL PERSONAL DE ESCOLTAS Y APOYO DE LA FUERZA PUBLICA ESMAD QUE PRESTEN SUS SERVICIOS EN LAS INSTALACIONES DE  LA ADMINISTRACION CENTRAL Y/O EN LOS SITIOS DONDE SE HAGA PRESENCIA EL SEÑOR ALCALDE O FUNCIONARIOS DE LA ADMINISTRACION CENTRAL Y SE REQUIERA DEL APOYO DE LA FUERZA PUBLICA, Y A OTROS FUNCIONARIOS DEL DISTRITO DE BARRANQUILLA</t>
  </si>
  <si>
    <t>15101506
15101505</t>
  </si>
  <si>
    <t>SUMINISTRO DE COMBUSTIBLE GASOLINA CORRIENTE O REGULAR, EXTRA O PREMIUM Y ACPM O DIESEL PARA LOS VEHICULOS QUE HACEN PARTE DEL PARQUE AUTOMOTOR DEL DISTRITO Y PLANTA ELECTRICA, ORGANISMOS DE SEGURIDAD Y DE LA SECCIONAL DE TRANSITO Y TRANSPORTE MEBAR</t>
  </si>
  <si>
    <t>PRESTACIÓN DEL SERVICIO DE MANTENIMIENTO PREVENTIVO Y CORRECTIVO PARA LA CAMIONETA PRINCIPAL BLINDADA Y OTROS VEHICULOS DE LAS DIFERENTES SECRETARIAS Y DEPENDENCIAS DEL DISTRITO DE BARRANQUILLA</t>
  </si>
  <si>
    <t>EXPEDICIÓN DEL SEGURO OBLIGATORIO SOAT PARA LA PROTECCIÓN DE LOS VEHÍCULOS PERTENECIENTES AL PARQUE AUTOMOTOR Y AL CUERPO DE BOMBEROS DEL DISTRITO DE BARRANQUILLA.</t>
  </si>
  <si>
    <t>MANTENIMIENTO CORRECTIVO Y PREVENTIVO INCLUYENDO EL SUMINISTRO DE REPUESTOS Y MANO DE OBRA DE LOS VEHICULOS Y/O MAQUINAS PERTENECIENTES AL PARQUE AUTOMOTOR DEL CUERPO DE BOMBEROS OFICIAL DEL DISTRITO DE BARRANQUILLA.</t>
  </si>
  <si>
    <t>84131600
84131500</t>
  </si>
  <si>
    <t>ADQUISICIÓN DE LAS PÓLIZAS QUE CONFORMAN EL PROGRAMA DE SEGUROS DEL DISTRITO DE BARRANQUILLA</t>
  </si>
  <si>
    <t>72103300  72102900
 72141510 72151511                                               72151905 30161717</t>
  </si>
  <si>
    <t>Obras necesarias para adecuar y realizar los  cerramientos necesarios, con relación a los distintos bienes inmuebles de propiedad del Distrito de Barranquilla qu lo requieren. SERVICIOS DE DEMOLICIÓN, SERVICIO DE EXCAVACIÓN, SERVICIO DE MAMPOSTERÍA EN BLOQUES DE CONCRETO Y  VIGAS DE CONCRETO.</t>
  </si>
  <si>
    <t>COMPRA DE DRONE DJI PHANTOM4  / CAMARA PARA LA REALIZACION DE VISITAS A LOS DIFERENTES INMUEBLES DE PROPIEDAD DEL DISTRITO INDUSTRITAL Y PORTUARIO DE BARRANQUILLA</t>
  </si>
  <si>
    <t>72101511
72154106</t>
  </si>
  <si>
    <t>ALQUILER DE EQUIPOS DE AIRE ACONDICIONADO Y MANTENIMIENTO DE LOS SISTEMAS DE REFRIGERACIÓN DEL EDIFICIO CENTRAL DE LA ALCALDÍA DISTRITAL DE BARRANQUILLA (PROPIOS Y ARRENDADOS).</t>
  </si>
  <si>
    <t>PRESTACION DE SERVICIO PARA EL MANTENIMIENTO PREVENTIVO, CORRECTIVO Y ADECUACIONES DE LOS ASCENSORES PERTENECIENTES A LA ALCALDIA DISTRITAL DE BARRANQUILLA</t>
  </si>
  <si>
    <t>MANTENIMIENTO PREVENTIVO Y CORRECTIVO DE LAS PLANTAS ELECTRICAS, MOTOBOMBAS Y MOTORES ELECTRICOS PERTENECIENTES A LA ALCALDIA DISTRITAL DE BARRANQUILLA</t>
  </si>
  <si>
    <t>PRESTACIÓN DE SERVICIOS PARA EL MANTENIMIENTO PREVENTIVO Y CORRECTIVO DE LOS SISTEMAS ININTERRUMPIDOS DE ENERGÍA (UPS) PERTENECIENTES A LA ALCALDÍA DISTRITAL DE BARRANQUILLA</t>
  </si>
  <si>
    <t>40101701
24131500</t>
  </si>
  <si>
    <t>SUMINISTRO DE REPUESTOS Y EQUIPOS DE AIRES ACONDICIONADOS PARA LA REALIZACION Y EJECUCION DEL PLAN DE MANTENIMIENTO PREVENTIVO Y/O CORRECTIVO DE LOS SISTEMAS DE REFRIGERACIÓN PROPIOS QUE SE ENCUENTRAN EN LAS DIFERENTES OFICINAS UBICADAS DENTRO Y FUERA DEL EDIFICIO CENTRAL DE LA ALCALDÍA DISTRITAL DE BARRANQUILLA”.</t>
  </si>
  <si>
    <t>72153600
72102900
72103300</t>
  </si>
  <si>
    <t>SUMINISTRO DE MATERIAL DE OBRAS CIVILES, OBRAS ELECTRICAS Y HERRAMIENTAS PARA LA REALIZACION Y EJECUCION DEL PLAN DE MANTENIMIENTO PREVENTIVO Y/O CORRECTIVO DE LA INSFRAESTRUCTURA DE LAS DIFERENTES OFICINAS UBICADAS DENTRO Y FUERA DEL EDIFICIO CENTRAL DE LA ALCALDÍA DISTRITAL DE BARRANQUILLA.</t>
  </si>
  <si>
    <t>PRESTACIÓN DEL SERVICIO DE TRABAJOS PREVENTIVOS Y CORRECTIVOS PARA LA ADECUACION Y REPARACION DE LA INFRAESTRUCTURA FÍSICA,  DE LAS DIFERENTES OFICINAS UBICADAS DENTRO Y FUERA DEL EDIFICIO CENTRAL DE LA ALCALDÍA DISTRITAL, INCLUYENDO EL MATERIAL NECESARIO PARA DAR SOLUCION A LAS ACTIVIDADES QUE SE PRESENTEN DURANTE EL PERIODO CONTRACTUAL</t>
  </si>
  <si>
    <t>SUMINISTRO E INSTALACION DE MOBILIARIO DE OFICINA PARA DOTACIÓN DE TODAS LAS DEPENDENCIAS DE LA ALCALDÍA DISTRITAL DE BARRANQUILLA, TANTO PARA LAS DIFERENTES SEDES, COMO TAMBIÉN PARA EL EDIFICIO CENTRAL.</t>
  </si>
  <si>
    <t>72153600
 72102900 
   72103300</t>
  </si>
  <si>
    <t xml:space="preserve">ADECUACIONES PARA EL TRASLADO DE LAS DEPENDENCIAS UBICADAS EN LA  ANTIGUA ALCALDIA </t>
  </si>
  <si>
    <t>OBRAS CIVILES, INSTALACIONES ELECTRICAS E INSTALACIONES LOGICAS EN DEPENDENCIAS DEL DISTRITO</t>
  </si>
  <si>
    <t>“PRESTACIÓN DE SERVICIOS PARA LA OPERACIÓN LOGÍSTICA PARA APOYAR A LA REGISTRADURIA Y FUNCIONARIOS QUE PRESTEN SUS SERVICIOS EN LAS DIFERENTES JORNADAS ELECTORALES 2018”</t>
  </si>
  <si>
    <t>78111800
20102301</t>
  </si>
  <si>
    <t>PRESTACIÓN DE SERVICIOS DE TRANSPORTE PARA EL CUMPLIMIENTO DEL CALENDARIO ELECTORAL EN EL AÑO 2018, EN LAS DIFERENTES JORNADAS ELECTORALES QUE SE REALICEN EL DISTRITO DE BARRANQUILLA”</t>
  </si>
  <si>
    <t>90101600
93131608
90101800</t>
  </si>
  <si>
    <t>SUMINISTRO DE ALIMENTACION (ALMUERZOS // REFRIGERIOS) PARA EL PERSONAL DE APOYO DE LA REGISTRADURIA Y TODOS LOS FUNCIONARIOS QUE PRESTEN SU SERVICIOS A LOS PROCESOS ELECTORALES 2018</t>
  </si>
  <si>
    <t xml:space="preserve">ARRENDAMIENTO DE UN BIEN INMUEBLE PARA EL FUNCIONAMIENTO DE LAS OFICINAS DE LA SECRETARÍA DE GOBIERNO Y DE LA OFICINA PARA LA SEGURIDAD Y CONVIVENCIA CIUDADANA DEL DISTRITO DE BARRANQUILLA. </t>
  </si>
  <si>
    <t>ARRENDAMIENTOS DE PARQUEADEROS PARA LA ALCALDÍA DISTRITAL DE BARRANQUILLA</t>
  </si>
  <si>
    <t>ARRENDAMIENTO DE INMUEBLE PARA EL FUNCIONAMIENTO DE LA SEDE DE ATENCIÓN AL CIUDADANO EN EL SECTOR NORTE DEL DISTRITO DE BARRANQUILLA.</t>
  </si>
  <si>
    <t>PRESTACION DE SERVICIOS DE APOYO A LA GESTION PARA ACOMPAÑAR A LA OFICINA DE SERVICIOS ADMINISTRATIVOS Y LOGICOS DE LA SECRETARIA GENERAL EN LAS ACTIVIDADES ORIENTADAS A LA ADMINISTRACION DE LOS BIENES E INMUEBLES DE PROPIEDAD DEL DISTRITO, ASI COMO EL CONTROL DE SERVICIOS QUE APORTEN AL FUNCIONAMIENTO DE LAS DIFERENTES DEPENDENCIAS DE LA ALCALDIA DISTRITAL DE BARRANQUILLA</t>
  </si>
  <si>
    <t>PRESTACION DE SERVICIOS DE APOYO A LA GESTION PARA ACOMPAÑAR A LA OFICINA DE SEVICIOS ADMINISTRATIVOS Y LOGISTICOS DE LA SECRETARIA GENERAL EN LAS ACTIVIDADES DE INDOLE OPERATIVA Y MISIONAL DE LA ENTIDAD</t>
  </si>
  <si>
    <t>EL CONTRATO DE PRESTACION DE SERVICIOS DE APOYO A LA GESTION EN EL DESARROLLO DE LAS ACTIVIDADES DE LAS ACTIVIDADES DE INDOLE OPERATIVA Y MISIONAL DEL DISTRITO DE BARRANQUILLA</t>
  </si>
  <si>
    <t>SUMINISTRO DE PAPELERIA PARA APOYO A LA REGISTRADURIA EN LOS PROCESOS ELECTORALES 2018</t>
  </si>
  <si>
    <t>PRESTACIÓN DE SERVICIOS DE TRANSPORTE DE CARGA COMO APOYO A LA REGISTRADURÍA PARA LA GARANTÍA  DEL LOS PROCESOS ELECTORALES 2018</t>
  </si>
  <si>
    <t>SUMINISTRO DE ALIMENTACIÓN PARA EL PERSONAL RECLUIDO EN LOS CENTROS DE REHABILITACIÓN MASCULINO EL BOSQUE Y CENTRO DE REHABILITACIÓN FEMENINO EL BUEN PASTOR</t>
  </si>
  <si>
    <t>8  meses</t>
  </si>
  <si>
    <t>72102900
72103300 
81101500</t>
  </si>
  <si>
    <t>MANTENIMIENTO PREVENTIVO Y CORRECTIVO DE LA CUBIERTA DE LA BODEGA, UBICADA EN EL BARRIO LAS NIEVES CALLE 30 CON CARRERA 15, EN EL DISTRITO DE BARRANQUILLA.</t>
  </si>
  <si>
    <t>ABRIL</t>
  </si>
  <si>
    <t>72103300
76111500
72102900
30000000
78101801</t>
  </si>
  <si>
    <t xml:space="preserve">SUMINISTRO DE MATERIALES Y  REPUESTOS PARA REALIZAR TRABAJOS PREVENTIVOS Y CORRECTIVOS DE LA INFRAESTRUCTURA FÍSICA, DE LAS DIFERENTES OFICINAS UBICADAS DENTRO Y FUERA DEL EDIFICIO CENTRAL DE LA ALCALDÍA DISTRITAL </t>
  </si>
  <si>
    <t>46171610
43211500
43201835
43222600</t>
  </si>
  <si>
    <t>SUMINISTRO E INSTALACIÓN DE CÁMARAS DE SEGURIDAD PARA LAS INSTALACIONES DEL DISTRITO DE BARRANQUILLA</t>
  </si>
  <si>
    <t xml:space="preserve">44000000
72103300
72151600
</t>
  </si>
  <si>
    <t>SUMINISTRO E INSTALACIÓN DE MOBILIARIO DE OFICINA E INSTALACIÓN DE REDES LÓGICAS Y DE COMUNICACIONES, PARA LAS DEPENDENCIAS DE LA ALCALDÍA </t>
  </si>
  <si>
    <t>72103300
76111500</t>
  </si>
  <si>
    <t>PRESTACIÓN DEL SERVICIOS DE PERSONAL TÉCNICO PARA REALIZAR TRABAJOS PREVENTIVOS Y CORRECTIVOS DE LA INFRAESTRUCTURA FÍSICA, DE LAS DIFERENTES OFICINAS UBICADAS DENTRO Y FUERA DEL EDIFICIO CENTRAL DE LA ALCALDÍA DISTRITAL</t>
  </si>
  <si>
    <t>SUMINISTRO DE ALIMENTACIÓN PARA EL PERSONAL PERTENECIENTE AL CUERPO DE BOMBEROS OFICIAL DE BARRANQUILLA, CUANDO POR SU OBJETO MISIONAL SE ENCUENTREN PRESTANDO EL SERVICIO GARANTIZADO LA ATENCIÓN Y MITIGACION DE LOS INCENDIOS Y CALAMIDADES CONEXAS O DE CUALQUIER OTRA EMERGENCIA PRODUCIDA POR LOS FENÓMENOS NATURALES Y/O ANTROPICOS</t>
  </si>
  <si>
    <t>SUMINISTRO DE ALIMENTACIÓN PARA EL PERSONAL QUE PRESTA SUS SERVICIOS EN LA SECRETARIA DE GOBIERNO - OFICINA DE INSPECCIONES Y LAS COMISARIAS DE FAMILIA CUANDO POR SU OBJETO MISIONAL SE ENCUENTREN EN OPERATIVOS Y DESARROLLANDO ACCIONES DE INTERVENCIÓN DIRECTA CON LAS COMUNIDADES PARA GARANTIZAR EL ORDEN PUBLICO CIUDADANO</t>
  </si>
  <si>
    <t>46191600
46191506</t>
  </si>
  <si>
    <t>SUMINISTRO Y RECARGA DE EXTINTORES PARA LAS DEPENDENCIAS Y/O ENTES ADSCRITOS QUE ASÍ LO REQUIERAN, AL IGUAL QUE LAS RECARGAS Y MANTENIMIENTO DE LOS EXTINTORES PROPIOS QUE SE ENCUENTRAN EN LAS DIFERENTES OFICINAS UBICADAS DENTRO Y FUERA DEL EDIFICIO CENTRAL DE LA ALCALDÍA DISTRITAL DE BARRANQUILLA</t>
  </si>
  <si>
    <t>72154043
72102103</t>
  </si>
  <si>
    <t>PRESTACIÓN DE SERVICIOS DE FUMIGACIÓN PARA EL CONTROL Y ERRADICACIÓN DE ROEDORES E INSECTOS RASTREROS Y VOLADORES, EN LAS INSTALACIONES DEL EDIFICIO CENTRAL, DIFERENTES SEDES Y ENTES ADSCRITOS DEL DISTRITO DE BARRANQUILLA</t>
  </si>
  <si>
    <t>76111800                                                                13111201</t>
  </si>
  <si>
    <t>PRESTACIÓN DEL SERVICIO DEL LAVADO Y POLARIZADO DE LOS DISTINTOS VEHÍCULOS QUE PRESTAN SUS SERVICIOS A LA ADMINISTRACIÓN CENTRAL DE LA ALCALDÍA DE BARRANQUILLA</t>
  </si>
  <si>
    <t>93131608                                                       90101603</t>
  </si>
  <si>
    <t xml:space="preserve">“SUMINISTRO DE ALIMENTACIÓN PARA EL PERSONAL QUE PRESTA SUS SERVICIOS EN LA SECRETARIA DE GOBIERNO – OFICINA DE INSPECCIONES Y  LAS COMISARIAS DE FAMILIA CUANDO POR SU OBJETO MISIONAL SE ENCUENTREN EN OPERATIVOS Y DESARROLLANDO ACCIONES DE INTERVENCION DIRECTA CON LAS COMUNIDADES PARA GARANTIZAR EL ORDEN PUBLICO CIUDADANO”. </t>
  </si>
  <si>
    <t xml:space="preserve">“SUMINISTRO DE ALIMENTACIÓN PARA EL PERSONAL PERTENECIENTE AL CUERPO DE BOMBEROS OFICIAL DE BARRANQUILLA, CUANDO POR SU OBJETO MISIONAL SE ENCUENTREN PRESTANDO EL SERVICIO GARANTIZANDO LA ATENCIÓN Y MITIGACIÓN DE LOS INCENDIOS Y CALAMIDADES CONEXAS O DE CUALQUIER OTRA EMERGENCIA PRODUCIDA POR LOS FENÓMENOS NATURALES Y/O ANTRÓPICOS”. </t>
  </si>
  <si>
    <t>43211501
43201803
43233700</t>
  </si>
  <si>
    <t>Adquisición de equipos tecnológicos</t>
  </si>
  <si>
    <t>3 mese</t>
  </si>
  <si>
    <t>PRESTACION DE SERVICIOS PROFESIONALES PARA EL DESARROLLO DE LOS PROCESOS, PROCEDIMIENTOS Y/O TRÁMITES RELACIONADOS CON EL FUNCIONAMIENTO DE LA SECRETARIA DISTRITAL DE GESTION HUMANA</t>
  </si>
  <si>
    <t>Elania Redondo - Secretaría Distrital de Gestión Humana</t>
  </si>
  <si>
    <t>PRESTACIÓN DE SERVICIOS DE APOYO A LA GESTIÓN PARA LA CLASIFICACIÓN, ORDENACIÓN Y DESCRIPCIÓN DOCUMENTAL DE LOS ARCHIVOS DE LA SECRETARIA DISTRITAL DE GESTIÓN HUMANA DE LA ALCALDÍA DISTRITAL DE BARRANQUILLA.</t>
  </si>
  <si>
    <t>APOYO A LA GESTIÓN MEDIANTE LA EJECUCIÓN DE ACTIVIDADES DE CAPACITACIÓN EN COMPETENCIAS LABORALES Y DEL PROGRAMA DE BIENESTAR SOCIAL E INCENTIVOS DEL SISTEMA DE ESTÍMULOS PARA LOS SERVIDORES PÚBLICOS DE LA ALCALDÍA DISTRITAL DE BARRANQUILLA.</t>
  </si>
  <si>
    <t>ENTREGA E INSTALACION DE LA LICENCIA TIPO SERVIDOR PARA PRODUCCION DE LOS COMPONENTES DE ESTRUCTURA Y TALENTO HUMANO Y SERVICIO DE SOPORTE, CON EL FIN DE IMPLEMENTAR EL MODELO ORGANIZACIONAL G+ EN LA ALCALDIA DISTRITAL DE BARRANQUILLA</t>
  </si>
  <si>
    <t>Prestación de servicios profesionales para brindar acompañamiento a la Secretaria Distrital de Gestión Humana en el Plan Institucional de Capacitación dirigido a los funcionarios del Distrito de Barranquilla.</t>
  </si>
  <si>
    <t xml:space="preserve">Compra, instalación y configuración de dos servidores y discos de almacenamientos para la instalación en el centro de datos del Distrito de Barranquilla.
</t>
  </si>
  <si>
    <t>JORNADAS DE INDUCCIÓN DIRIGIDA A CONTRATISTAS SOBRE DERECHOS Y DEBERES SEGÚN EL DECRETO 1072 DE 2015, CON EL PROPÓSITO DE GARANTIZAR LA PUESTA EN MARCHA DEL SISTEMA DE SEGURIDAD Y SALUD EN EL TRABAJO.</t>
  </si>
  <si>
    <t>Servicio de Vigilancia para los dos Centros de Rehabilitacion Fem y Masc durante el año 2018.</t>
  </si>
  <si>
    <t xml:space="preserve">CLEMENTE FAJARDO CHAMS-Secretario Distrital de Gobierno  </t>
  </si>
  <si>
    <t>Suministro de alimentacion para Internos de los centros de Rehabilitacion Fem y Masc, para el año 2018.</t>
  </si>
  <si>
    <t>Mejoramiento de infraestructura carcelaria</t>
  </si>
  <si>
    <t>Compara de equipos de video camaras y accesorios para la actualización tecnologica y el desarrollo de las audiencias a los infractores en la aplicación del nuevo codigo de policia.</t>
  </si>
  <si>
    <t>Suministro de comparenderas para la aplicación de medidas correctivas establecidas en el nuevo codigo de policia nacional ( Ley 1801 de 2016)</t>
  </si>
  <si>
    <t>Contratacion de prestacion de servicios  de apoyo a la gestión en el CRF el buen pastor y el CRM el bosque para el desarrollo de los procedimientos y/o tramites relacionados con el fortalecimiento institucional y la atencion integral a los internos(a) que se encuentran a cargo de la Administracion  del Distrito de Barranquilla.</t>
  </si>
  <si>
    <t>Contratacion de prestación de servicios de apoyo a la gestión de la Secretaria distrital de gobierno para el desarrollo de los proceso, procedimientos y/o tramites relacionados con el sostenimiento y funcionamiento del Sistema de Justicia Cercano al Ciudadano.</t>
  </si>
  <si>
    <t>44103000         
44121600
 44121700         
31201500
 44122000         
44122100
60121300         
14111500
14121800</t>
  </si>
  <si>
    <t xml:space="preserve">Suministro de elementos de papelería, útiles de oficina, tóneres originales y demás suministros básicos ( bolígrafos, lápices, cintas autoadhesivas, ganchos legajadores, entre otros), con destino a la Inspecion General y las demas Inspecciones y Comisarias del Distrito, con el fin de garantizar la correcta prestación de los servicios misionales y de apoyo para la ciudadanía en general. </t>
  </si>
  <si>
    <t>Suministro de alimentacion para Inspectores, Comisarias de familia, durante los operativos de control, legalidad y menores programados para el año 2017.</t>
  </si>
  <si>
    <t>Capacitación, Actualizacion y fortalecimiento de las competencias de los Inspectores y Comisarios de Familia del Distrito de Barranquilla mediante la implementacion de procesos form,ativos y pedagogicos.</t>
  </si>
  <si>
    <t>93131702
93141702
80141624</t>
  </si>
  <si>
    <t>Prestacion de servicios para la Inspección vigilancia y control para la promoción de la cultura de la legalidad y el cumplimiento de los deberes y derechos de la familia</t>
  </si>
  <si>
    <t>Prestacion de servicios  Para el diseño de estrategias encaminadas a la promocion de metodos alternativos de solucion de conflictos. A traves de talleres y charlas en instituciones educativas.</t>
  </si>
  <si>
    <t xml:space="preserve">Alquiler de cuatro vehiculos  para el desarrollo de operativos de inspectores y comisarios y para los funcionarios del PMU de la secretaria de gobierno.  </t>
  </si>
  <si>
    <t xml:space="preserve">12 meses </t>
  </si>
  <si>
    <t>93141702
80141624</t>
  </si>
  <si>
    <t>Prestaciòn de servicios  para la Implementacion del Programa "Quilla Goles" por Barranquilla y la Sana Convivencia</t>
  </si>
  <si>
    <t>Fortalecimiento de la  Convivencia Ciudadadana, la Participacion Comunitaria, traves de procesos de capacitacion y talleres teorico practicos en el marco del postconflicto a lideres, organizaciones de base y organizaciones victimas de la violencia.”</t>
  </si>
  <si>
    <t>RT</t>
  </si>
  <si>
    <t>Apoyo para el fortalecimiento de los operativos de inspeccion, control y vigilancia del programa IVC DE LA Secretaria de Gobierno en el Distrito De Barranquilla.</t>
  </si>
  <si>
    <t>82141505                                  
82121500</t>
  </si>
  <si>
    <t xml:space="preserve"> Gestion Institucional para la implementacion del Comparendo Ambiental.  Diseño e impresión de talonarios, IPAT, asi como la implementacion gradual del comparendo electronico IPAT. </t>
  </si>
  <si>
    <t>Programas, seminarios, talleres y eventos para la prevencion de la violencia intrafamiliar y la proteccion integral de ninos ninas y adolescentes.</t>
  </si>
  <si>
    <t>72101507
72151500
72154032</t>
  </si>
  <si>
    <t>Reparación de baños, Construcción de Garitas, de celdas de aislamiento y de proteccion, Instalación de cerpentinas, Reparación de los Techos, Enrejado, construccion y dotacion de salas virtuales para atencion de audiencias,Matenimiento Electricos, dotacion de colchonetas, camarotes en los dos Centros de Rehabilitacion Fem y Masc durante el 2018</t>
  </si>
  <si>
    <t>56101700                                   
56111500                                      
56112100</t>
  </si>
  <si>
    <t>Suministro de muebles, enseres y equipos de oficina (Sillas ejecutivas ergonomicas, escritorios de oficina, )  a los dos Centros de Rehabilitacion Fem y Masc durante el 2017 y  lo  que requieren para el buen desempeño de sus funciones.</t>
  </si>
  <si>
    <t>Mantenimiento Preventivo y Correctivo de la planta fisica, Adquisicion de equipos para mejorar y modernizar la comunicación y dotacion de otros elementos de oficina para el normal funcionamiento de las casas de Justicia.</t>
  </si>
  <si>
    <t>Suministro de equipos de medicion y verifiacion   con tecnologia de punta, para el funcionamiento y operatividad de la  oficina del consumidor del Distrito De Barranquilla.</t>
  </si>
  <si>
    <t>Suministro de Combustible del Parque automotor del Cuerpo de Bomberos de Barranquilla</t>
  </si>
  <si>
    <t>SB</t>
  </si>
  <si>
    <t xml:space="preserve">Mantenimiento de Estacion Central 11 de noviembre y subestacion centro del Cuerpo de Bomberos </t>
  </si>
  <si>
    <t>Mantenimiento Correctivo y Preventivo del Parque Automotor y Motocicletas del Cuerpo de Bomberos Oficial del Distrito de Barranquilla.</t>
  </si>
  <si>
    <t>Adquisicion de equipos para mejorar y modernizar la comunicación del cuerpo oficial de bomberos del Distrito de barranquilla.</t>
  </si>
  <si>
    <t>Suministro de alimentacion para los funcionarios que se encuentren en alerta para la prevención de incendios y actividades conexas</t>
  </si>
  <si>
    <t>Suministro de aceites y lubricantes del Parque automotor y otras herramientas y motosierras del Cuerpo de Bomberos de Barranquilla</t>
  </si>
  <si>
    <t>Suministro y montaje de Llantas y baterias y demas elementos necesrios para el parque automotor del cuerpo de bomberos de barranquilla</t>
  </si>
  <si>
    <t>Seguros y Soat de parque automotor del Cuerpo de Bomberos</t>
  </si>
  <si>
    <t>46181500-46161700-27121800-46182300-46191600</t>
  </si>
  <si>
    <t>Compra de Equipos para la Dotación de cuatros (4) nuevas subestaciones de Bomberos ubicadas en sitios estratégicos del Distrito de Barranquilla</t>
  </si>
  <si>
    <t>Territorialización del Servicio del Cuerpo de Bomberos Oficial del Distrito de Barranquilla</t>
  </si>
  <si>
    <t>Reubicación de las carceles de Barranquilla</t>
  </si>
  <si>
    <t xml:space="preserve">PRESTACION DE SERVICIOS PROFESIONALES PARA BRINDAR APOYO JURIDICO A LA SECRETARIA DE HACIENDA DEL DISTRITO ESPECIAL INDUSTRIAL Y PORTUARIO DE BARRANQUILLA </t>
  </si>
  <si>
    <t>Emelith Barraza -Secretaria Distrital de Hacienda</t>
  </si>
  <si>
    <t>PRESTACIÓN DE SERVICIOS PROFESIONALES PARA BRINDAR APOYO JURÍDICO EN MATERIA CONTRACTUAL A LA SECRETARÍA DISTRITAL DE HACIENDA DE LA ALCALDÍA DE BARRANQUILLA</t>
  </si>
  <si>
    <t>Prestacion de servicios de apoyo a la gestion del Distrito de Barranquilla en el desarrollo de actividades de indole operativo y logístico de la entidad.</t>
  </si>
  <si>
    <t>Contrato de prestación de servicios de calificación de riesgo de la deuda o capacidad de pago del Distrito de Barranquilla, la cual se deberá otorgar en los términos del decreto 610 de 2002 del Ministerio de Hacienda y Crédito Público y de la Ley 819 de 2003, según sea el caso, utilizando para el efecto la escala y Procedimiento de Calificación correspondientes.</t>
  </si>
  <si>
    <t>Procesos enmarcados en la oficina de Tesorería adscritos a la Secretaria Distrital de Hacienda del Distrito de Barranquilla, relacionados con la recepción, revisión, organización, elaboración, archivo, verificación y digitalización de las cuentas de cobro y pagos realizados en esta dependencia</t>
  </si>
  <si>
    <t>Procesos enmarcados en la  oficina de contabilidad adscritos a la Secretaria Distrital de Hacienda del Distrito de Barranquilla, relacionados con la recepción, revisión, organización, elaboración, archivo, verificación y digitalización de las cuentas de cobro y pagos realizados en esta dependencia</t>
  </si>
  <si>
    <t>Procesos enmarcados en la  oficina de Presupuesto adscritos a la Secretaria Distrital de Hacienda de Barranquilla, relacionados con la recepción, revisión, organización, elaboración, archivo y verificación de los certificados de disponibilidad presupuestal y registros presupuestales realizados en esta dependencia.</t>
  </si>
  <si>
    <t>Prestacion de Servicios de apoyo a la gestion en el despacho de la Secretaria de Hacienda para la recepción, organización, elaboración, archivo, verificación y digitalización de documentación radicada en esta dependencia.</t>
  </si>
  <si>
    <t xml:space="preserve">PRESTACION DE SERVICIOS PROFESIONALES PARA BRINDAR ASESORÍA FINANCIERA EN LOS QUE DEBA INTERVENIR LA SECRETARIA DISTRITAL DE HACIENDA.
 </t>
  </si>
  <si>
    <t>12 meses </t>
  </si>
  <si>
    <t>ICLD </t>
  </si>
  <si>
    <t xml:space="preserve">80111600
</t>
  </si>
  <si>
    <t xml:space="preserve">PRESTACIÓN DE SERVICIOS PROFESIONALES PARA BRINDAR ACOMPAÑAMIENTO A LA SECRETARIA DE HACIENDA EN MATERIA JURÍDICA RELACIONADA CON EL DISTRITO ESPECIAL, INDUSTRIAL Y PORTUARIO DE BARRANQUILLA.
</t>
  </si>
  <si>
    <t>PRESTACIÓN DE SERVICIOS PROFESIONALES PARA APOYAR Y ASESORAR AL DISTRITO DE BARRANQUILLA EN ASPECTOS JURÍDICOS Y FINANCIEROS NECESARIOS PARA LA ADECUADA ADMINISTRACIÓN TERRITORIAL</t>
  </si>
  <si>
    <t xml:space="preserve"> “PRESTACIÓN DE SERVICIOS PROFESIONALES PARA BRINDAR APOYO A LA SECRETARIA DISTRITAL DE HACIENDA EN ASUNTOS RELACIONADOS CON LA ACTUALIZACION PERMANENTE DE TEMAS FINANCIEROS Y LA REVISIÓN Y SEGUIMIENTO DE LA CONTRAPRESTACIÓN DE LAS CONCESIONES PORTUARIAS QUE OPERAN EN EL DISTRITO DE ESPECIAL INDUSTRIAL Y PORTUARIO DE BARRANQUILLA</t>
  </si>
  <si>
    <t>PRESTACION DE SERVICIOS PROFESIONALES PARA BRINDAR APOYO EN EL ANALISIS DE LAS OPERACIONES CONTABLES NECESARIAS PARA LA CORRECTA PRESENTACION DE LOS ESTADOS FINANCIEROS DEL DISTRITO ESPECIAL INDUSTRIAL Y PORTUARIO DE BARRANQUILLA</t>
  </si>
  <si>
    <t>PRESTACIÓN DE SERVICIOS PROFESIONALES PARA BRINDAR APOYO, ACOMPAÑAMIENTO Y ASESORÍA A LA GESTIÓN DE LA SECRETARÍA DISTRITAL DE HACIENDA EN LOS ASUNTOS LEGALES Y FINANCIEROS QUE LE SEAN REQUERIDOS</t>
  </si>
  <si>
    <t>PRESTACIÓN DE SERVICIOS PROFESIONALES PARA BRINDAR APOYO JURÍDICO EN DERECHO ADMINISTRATIVO AL DESPACHO DE LA SECRETARÍA DISTRITAL DE HACIENDA DE LA ALCALDÍA DE BARRANQUILLA.</t>
  </si>
  <si>
    <t>PRESTACIÓN DE SERVICIOS PROFESIONALES PARA REALIZAR LAS LABORES DE REVISIÓN EN TEMAS DE SUBSIDIO Y APORTES SOLIDARIOS DE LOS SERVICIOS PÚBLICOS DOMICILIARIOS DE ACUEDUCTO ALCANTARILLADO Y ASEO DE LA CIUDAD DE BARRANQUILLA.</t>
  </si>
  <si>
    <t>CONTRATAR LA PRESTACION DE SERVICIOS EN CUMPLIMIENTO DE LOS FALLOS DEL JUZGADO OCTAVO PENAL MUNICIPAL CON FUNCIONES DE CONOCIMIENTO, CONFIRMADO POR EL JUZGADO QUINTO PENAL DEL CIRCUITO CON FUNCIONES DE CONOCIMIENTO, RADICADO 2017-0058 ACCIONANTE NANCY ELVIRA TEJERA AGENTE OFICIOSO DE  EVER ENRIQUE CAMACHO CORONADO.</t>
  </si>
  <si>
    <t>PRESTACION DE SERVICIOS PROFESIONALES PARA ASESORAR AL DISTRITO ESPECIAL INDUSTRIAL Y PORTUARIO DE BARRANQUILLA EN ESTRATEGIA FINANCIERA.</t>
  </si>
  <si>
    <t>Prestación de servicios profesionales, para brindar asesoría y apoyo a la gestión en los procesos de la Oficina de presupuesto, tesorería y contabilidad adscritos a la Secretaría De Hacienda Del Distrito de Barranquilla</t>
  </si>
  <si>
    <t>CONTRATAR LA PRESTACIÓN DE SERVICIOS PROFESIONALES PARA EJERCER LA DEFENSA JUDICIAL Y EXTRAJUDICIAL DEL DISTRITO DE BARRANQUILLA ANTE LOS DISTINTOS DESPACHOS JUDICIALES Y ADMINISTRATIVOS</t>
  </si>
  <si>
    <t>11  meses</t>
  </si>
  <si>
    <t>Jorge Padilla  - Secretaría Jurídica Distrital</t>
  </si>
  <si>
    <t>CONTRATAR LA PRESTACIÓN DE SERVICIOS PROFESIONALES PARA BRINDAR APOYO A LA SECRETARIA JURÍDICA DISTRITAL EN LOS ASUNTOS DE CARÁCTER LEGAL QUE LE SEAN ENCOMENDADOS</t>
  </si>
  <si>
    <t>CONTRATAR LA PRESTACIÓN DE SERVICIOS PARA BRINDAR APOYO A LA SECRETARIA JURÍDICA DISTRITAL EN LOS ASUNTOS DE CARÁCTER LEGAL QUE LE SEAN ENCOMENDADOS</t>
  </si>
  <si>
    <t>CONTRATAR LA PRESTACION DE SERVICIOS PROFESIONALES PARA BRINDAR APOYO EN LOS ASUNTOS DE CARACTER LEGAL QUE SEAN ASIGNADOS, ASI COMO EN LA DEFENSA DE LOS INTERESES DE LA CONTRALORIA DISTRITAL DE BARRANQUILLA ANTE LAS INSTANCIAS JUDICIALES Y ADMINISTRATIVAS DE ACUERDO A LOS TERMINOS PACTADOS EN EL CONVENIO INTERADMINISTRATIVO SUSCRITO ENTRE EL D.E.I.P DE BARRANQUILLA Y LA CONTRALORIA DISTRITAL.</t>
  </si>
  <si>
    <t>CONTRATAR EL SEGUIMIENTO Y VIGILANCIA DE LOS PROCESOS JUDICIALES EN LOS QUE EL DISTRITO DE BARRANQUILLA ES PARTE DEMANDANTE O DEMANDADA</t>
  </si>
  <si>
    <t>CONTRATAR LA PRESTACIÓN DE SERVICIOS DE APOYO A LA GESTIÓN PARA ADELANTAR LOS TRÁMITES NOTARIALES REQUERIDOS POR LA SECRETARIA JURÍDICA DEL DISTRITO DE BARRANQUILLA</t>
  </si>
  <si>
    <t>CONTRATAR LA PRESTACIÓN DE SERVICIO DE APOYO A LA GESTIÓN EN EL DESARROLLO DE LAS ACTIVIDADES DE ÍNDOLE OPERATIVO REQUERIDOS POR LA SECRETARIA JURÍDICA DISTRITAL.</t>
  </si>
  <si>
    <t xml:space="preserve">CONTRATAR LA PRESTACIÓN DE SERVICIOS PROFESIONALES PARA BRINDAR APOYO EN LA REALIZACIÓN DE TODAS LAS ACTIVIDADES REQUERIDAS PARA EL TRÁMITE, DESARROLLO Y DECISIÓN DE LOS RECURSOS DE APELACIÓN PROMOVIDOS POR LOS COMPORTAMIENTOS CONTRARIOS A LA INTEGRIDAD URBANÍSTICA QUE DEBEN SER RESUELTOS POR LA SECRETARÍA JURÍDICA DISTRITAL 
</t>
  </si>
  <si>
    <t>CONTRATAR LA PRESTACIÓN DE SERVICIOS DE APOYO A LA GESTIÓN PARA ACOMPAÑAR A LA SECRETARIA JURÍDICA EN LA IMPLEMENTACIÓN DEL SISTEMA DE CONTROL Y SEGUIMIENTO DE SENTENCIAS Y DEMÁS ACTUACIONES ADMINISTRATIVAS</t>
  </si>
  <si>
    <t>CONTRATAR LA PRESTACIÓN DE SERVICIOS PROFESIONALES DE APOYO EN EL TRAMITE ADMINISTRATIVO QUE LLEVA A CABO LA SECRETARIA JURIDICA PARA EL CUMPLIMIENTO DE SENTENCIAS JUDICIALES QUE INCLUYAN PAGOS</t>
  </si>
  <si>
    <t>ASESORÍA INTEGRAL EN MATERIA REGULATORIA, TÉCNICA, ECONÓMICA Y JURÍDICA DE LAS RELACIONES LEGALES Y CONTRACTUALES ENTRE EL DISTRITO DE BARRANQUILLA Y LA EMPRESA AAA E.S.P</t>
  </si>
  <si>
    <t xml:space="preserve">Prestación de servicios de asesoría y capacitación para el desarrollo y mejoramiento de los procedimientos de defensa jurídica implementados por el distrito de barranquilla en las actuaciones jurisdiccionales contenciosas administrativas
</t>
  </si>
  <si>
    <t xml:space="preserve">ICLD </t>
  </si>
  <si>
    <t>PRESTACION DE SERVICIOS DE APOYO A LA GESTION PARA BRINDAR ACOMPAÑAMIENTO AL DESPACHO DEL ALCALDE, EN LOS PROYECTOS CULTURALES QUE SE ESTAN EJECUTANDO CON LOS PROGRAMAS ESTABLECIDOS EN EL PLAN DE DESARROLLO BARRANQUILLA CAPITAL DE VIDA</t>
  </si>
  <si>
    <t>Prestación de servicios profesionales para la ejecución de los proyectos y estrategias de la Oficina de la Mujer, Equidad y Género del Distrito, Industrial y Portuario del Barranquilla.</t>
  </si>
  <si>
    <t>Helda Marino Mendoza  - Oficina De La Mujer Equidad, y  Género</t>
  </si>
  <si>
    <t>Prestación de servicios de apoyo a la gestión para la ejecución de los proyectos y estrategias de la Oficina de la Mujer, Equidad y Género</t>
  </si>
  <si>
    <t>6 Meses</t>
  </si>
  <si>
    <t>80111600 93131600</t>
  </si>
  <si>
    <t xml:space="preserve">
Prestación de servicios de apoyo a la gestión para el acompañamiento  a la Oficina de la Mujer, Equidad y Género en la implementación de proyectos y estrategias quecontribuyan a reconocer garantizar y restablecer los derechos de las mujeres en condiciones de igualdad real de
oportunidades y equidad de género en el Distrito de Barranquilla.</t>
  </si>
  <si>
    <t>Diseño y construcción de la Casa de la Mujer en el Distrito de Barranquilla</t>
  </si>
  <si>
    <t>80111600
 93131600</t>
  </si>
  <si>
    <t>Compra instalación y configuración de un servidor para la puesta en marcha de aplicativos de soporte y apoyo para la gestión de la Oficina de la Mujer del Distrito de Barranquilla</t>
  </si>
  <si>
    <t xml:space="preserve">Febrero </t>
  </si>
  <si>
    <t>Prestación de servicios de apoyo a la gestión para el acompañamiento a la promoción de  la autonomía económica de las mujeres y géneros en el Distrito  de Barranquilla</t>
  </si>
  <si>
    <t xml:space="preserve">3 meses </t>
  </si>
  <si>
    <t xml:space="preserve">Prestación de servicios de apoyo a la gestión para el  acompañamiento  a la Oficina de la Mujer, Equidad y Género en la implementación  y desarrollo de  estrategias pedagógicas dirigidas a jóvenes que
se orienten a la deconstrucción de imaginarios y subjetividades que perpetúan la discriminación e inequidad hacia las mujeres y los géneros. </t>
  </si>
  <si>
    <t>5  meses</t>
  </si>
  <si>
    <t>Contratación profesionales y apoyo a la gestión proyecto "Fondo para el manejo de desastres"</t>
  </si>
  <si>
    <t>Ana Saltrin - Oficina de Gestión del Riesgo</t>
  </si>
  <si>
    <t>Arrendamiento Bodegas</t>
  </si>
  <si>
    <t>30151500 - 30111600 - 30000000 - 27000000 - 23000000 - 46000000 - 24112702</t>
  </si>
  <si>
    <t>Material para tejados y techos - Cemento,ladrillos, bloques - Arena - Rastrillos, palas, picas, hachas, machetes - Taladros - Cascos, gafas protectoras, pantalones y chaquetas o capas impermeables, botas - Pallets plásticos, Sierras, Sierras eléctricas, motobombas</t>
  </si>
  <si>
    <t>Mantenimiento Estaciones Meteorologicas</t>
  </si>
  <si>
    <t>Mercados</t>
  </si>
  <si>
    <t>Kits de aseo</t>
  </si>
  <si>
    <t>Kits de cocina</t>
  </si>
  <si>
    <t>Colchonetas</t>
  </si>
  <si>
    <t>Gestión de servicios de voluntariado (entregas de ayudas humanitarias, capacitaciones, etc)</t>
  </si>
  <si>
    <t>Capacitación en gestion del riesgo</t>
  </si>
  <si>
    <t>Uniformes Cooporativos</t>
  </si>
  <si>
    <t xml:space="preserve"> Ingeniería estructural </t>
  </si>
  <si>
    <t>7 meses</t>
  </si>
  <si>
    <t>Ingeniería geotécnica o geoSí­smica</t>
  </si>
  <si>
    <t>Señalización. Señales de seguridad, señales auto adhesivas, pancartas, pendones, señales informativas</t>
  </si>
  <si>
    <t>Abril</t>
  </si>
  <si>
    <t>Publicidad en internet</t>
  </si>
  <si>
    <t>Publicidad en periódicos</t>
  </si>
  <si>
    <t>Publicidad en radio</t>
  </si>
  <si>
    <t>Publicidad en televisión</t>
  </si>
  <si>
    <t>Publicidad en volantes o cupones</t>
  </si>
  <si>
    <t>Hojas o folletos de instrucciones</t>
  </si>
  <si>
    <t>Portafolios</t>
  </si>
  <si>
    <t>25132005 - 26111711  - 53121500 - 26111704</t>
  </si>
  <si>
    <t>Vehículo aéreo no tripulado (DRONE) - Baterías - Maleta back pack para DRONE - Cargador de baterías - Juego de hélices</t>
  </si>
  <si>
    <t>78181500 - 95121700 - 25101900</t>
  </si>
  <si>
    <t>Construcción, Mantenimiento y remodelación de Estaciones de Policía y Cai</t>
  </si>
  <si>
    <t xml:space="preserve">Febrero   </t>
  </si>
  <si>
    <t>ICLD- 5%</t>
  </si>
  <si>
    <t>Yesid Turbay Pereira -  Oficina para la Seguridad y Convivencia Ciudadana</t>
  </si>
  <si>
    <t xml:space="preserve">80111600 - 78181701 - 80111600 - 78181500 - 95121700 - 25101900 </t>
  </si>
  <si>
    <t>Dotación de Laboratorio de Criminalística</t>
  </si>
  <si>
    <t xml:space="preserve">Marzo  </t>
  </si>
  <si>
    <t>Construcción de  Sala de Inteligencia CI3 24/7 y Sala de Análisis Criminológico</t>
  </si>
  <si>
    <t xml:space="preserve">Abril   </t>
  </si>
  <si>
    <t>Suministro de combustibles para la Fuerza Pública</t>
  </si>
  <si>
    <t>Mantenimiento Preventivo y Correctivo de Vehiculos y Motos</t>
  </si>
  <si>
    <t xml:space="preserve">Junio  </t>
  </si>
  <si>
    <t>Renting de vehiculos</t>
  </si>
  <si>
    <t xml:space="preserve">80111600 - 78181701 - 78181500 - 95121700 - 25101900 </t>
  </si>
  <si>
    <t>Adquisición de Vehiculos y Motos para la seguridad ciudadana</t>
  </si>
  <si>
    <t>ICLD-5%</t>
  </si>
  <si>
    <t>Prestación de Servicios de Apoyo a la Gestión  para el Fortalecimiento de la UPJ</t>
  </si>
  <si>
    <t>Arrrendamiento de Bodega para el Funcionamiento de la UPJ</t>
  </si>
  <si>
    <t xml:space="preserve">Mantenimiento del Sistema de Camaras de Seguridad </t>
  </si>
  <si>
    <t>Pago del Servicio Avantel</t>
  </si>
  <si>
    <t>Plan de Navegación Mixta - Sistema de Cámaras en Buses</t>
  </si>
  <si>
    <t xml:space="preserve"> Obras de adecuación física, instalación de redes eléctricas, red de voz y datos, red contra incendio, estudio de vulnerabilidad sísmica, para la puesta en marcha del Centro de Mando y Control C4</t>
  </si>
  <si>
    <t>ICLD y 5%</t>
  </si>
  <si>
    <t>Prestación de Servicios para el Fortalecimiento del Fondo Distrital de Seguridad</t>
  </si>
  <si>
    <t>Servicios de apoyo a la gestión para fortalecer el Sistema de Información Unificado</t>
  </si>
  <si>
    <t xml:space="preserve">Adquisición de Ayudas Tecnológicas (Video Wall, Video Beam y Telón) </t>
  </si>
  <si>
    <t>Convenios con Estudios con Universidades o Fundaciones en temas referentes a Seguridad Ciudadana</t>
  </si>
  <si>
    <t>80111600 - 78181701 - 78181500 - 95121700 - 25101901</t>
  </si>
  <si>
    <t>Capacitaciones en Análisis y Tabulación de Datos Estadísticos y Sociología Urbana</t>
  </si>
  <si>
    <t>Adquisición e Instalación de Software (SPSS, PHOTOSHOP, ILLUSTRATOR)</t>
  </si>
  <si>
    <t xml:space="preserve">Socialización de normas de convivencia </t>
  </si>
  <si>
    <t xml:space="preserve">80111600 - 78181701 - 80111600 - 78181500 </t>
  </si>
  <si>
    <t>Cualifiación de los miembros de la Policía</t>
  </si>
  <si>
    <t xml:space="preserve">Estrategias Comunicacionales para el mejoramiento de la percepción de seguridad y la sana convivencia </t>
  </si>
  <si>
    <t xml:space="preserve">Promoción de  las normas de convivencia </t>
  </si>
  <si>
    <t>Reconocimiento a los policías del Modelo Nacional de Vigilancia Comunitaria por Cuadrantes</t>
  </si>
  <si>
    <t xml:space="preserve">Promoción de Cultura de la No Violencia </t>
  </si>
  <si>
    <t xml:space="preserve">Promoción de la Cultura Ciudadana </t>
  </si>
  <si>
    <t xml:space="preserve">Apoyo a las iniciativas juveniles para la paz </t>
  </si>
  <si>
    <t xml:space="preserve">Fortalecimiento Frentes de seguridad comunitaria </t>
  </si>
  <si>
    <t>Fortalecimiento Redes de Apoyo Comerciantes</t>
  </si>
  <si>
    <t xml:space="preserve">Fortalecimiento de procesos comunitarios para prevención comunitaria del delito y la violencia  </t>
  </si>
  <si>
    <t xml:space="preserve">Servicios de apoyo a la gestión en el desarrollo de programas especiales de prevención comunitaria del delito </t>
  </si>
  <si>
    <t xml:space="preserve">Entornos Escolares Seguros </t>
  </si>
  <si>
    <t>Intervención situacional mitos de inseguridad</t>
  </si>
  <si>
    <t xml:space="preserve">Servicios de apoyo a la gestión en el desarrollo de programas especiales de prevención situacional del delito </t>
  </si>
  <si>
    <t xml:space="preserve">Atención a la conflictividad juvenil </t>
  </si>
  <si>
    <t xml:space="preserve">Atención contraventores juveniles </t>
  </si>
  <si>
    <t xml:space="preserve">Servicios de apoyo a la gestión en el desarrollo de programas especiales de conflictividad juvenil  </t>
  </si>
  <si>
    <t>90101800-90101700-90101600</t>
  </si>
  <si>
    <t>EL SUMINISTRO DE RACIONES Y ALIMENTOS PREPARADOS PARA BRINDAR APOYO A LOS MIEMBROS DE LA POLICÍA METROPOLITANA DE BARRANQUILLA Y DEMAS ORGANISMOS DE SEGURIDAD QUE PRESTAN SERVICIOS DE SEGURIDAD EN EL ÁREA DISTRITAL DE BARRANQUILLA</t>
  </si>
  <si>
    <t>abril</t>
  </si>
  <si>
    <t>PRESTACIÓN DE SERVICIOS DE APOYO A LA GESTIÓN PARA EL FORTALECIMIENTO INSTITUCIONAL DE LA OFICINA PARA LA SEGURIDAD Y CONVIVENCIA CIUDADANA, EN EL MARCO DEL PLAN INTEGRAL DE SEGURIDAD Y CONVIVENCIA CIUDADANA EN EL DISTRITO DE BARRANQUILLA</t>
  </si>
  <si>
    <t>PRESTACIÓN DE SERVICIOS PARA LA OPERACIÓN LOGÍSTICA DE LA OFICINA PARA LA SEGURIDAD Y CONVIVENCIA CIUDADANA.</t>
  </si>
  <si>
    <t>PRESTACIÓN DE SERVICIOS DE APOYO A LA GESTIÓN INSTITUCIONAL EN  PREVENCIÓN  SITUACIONAL PARA LA MITIGACIÓN Y TRANSFORMACIÓN DE LOS FACTORES DE RIESGOS ASOCIADOS A LA CRIMINALIDAD Y LA VIOLENCIA EN EL MARCO DE LA EJECUCIÓN DEL PLAN INTEGRAL DE SEGURIDAD A CARGO DE LA OFICINA PARA LA  SEGURIDAD Y CONVIVENCIA CIUDADANA  ”.</t>
  </si>
  <si>
    <t>“PRESTACIÓN DE SERVICIOS DE APOYO A LA GESTIÓN INSTITUCIONAL PARA EL FORTALECIMIENTO DE LA PREVENCIÓN COMUNITARIA ENFOCADA EN LA CORRESPONSABILIDAD EN LA MITIGACIÓN DE RIESGOS DE DELITO Y MEJORAMIENTO DE LA RELACIÓN CIUDADANO-AUTORIDADES EN EL MARCO DE LA EJECUCIÓN DEL PLAN INTEGRAL DE SEGURIDAD Y CONVIVENCIA CIUDADANA Y EL PLAN DE DESARROLLO “BARRANQUILLA CAPITAL DE VIDA”.</t>
  </si>
  <si>
    <t>PRESTACIÓN DE SERVICIOS DE APOYO A LA GESTIÓN, PARA EL PROCESAMIENTO Y EL ANÁLISIS DE LA INFORMACIÓN SOBRE CRIMINALIDAD Y VIOLENCIA EN EL DISTRITO DE BARRANQUILLA Y SU ÁREA METROPOLITANA; ASÍ COMO, LA INFORMACIÓN Y TRATAMIENTO DE INDICADORES DE GESTIÓN E IMPACTO QUE DE CUENTA DE LA CAPACIDAD OPERATIVA Y DE RESPUESTA DE LAS INSTITUCIONES QUE PRESTAN SERVICIOS DE SEGURIDAD Y JUSTICIA EN EL ÁMBITO TERRITORIAL.</t>
  </si>
  <si>
    <t>ADQUISICION, INSTALACIÓN, CONFIGURACIÓN, PUESTA EN FUNCIONAMIENTO E INTEGRACION DE EQUIPOS Y ACCESORIOS DE NAVEGACION AEREA, PARA HELICOPTERO BELL 407 DE LA POLICIA NACIONAL PARA USO DE LA MEBAR, DE CONFORMIDAD CON LAS ESPECIFICACIONES TECNICAS CONTENIDAS EN EL ANEXO 1</t>
  </si>
  <si>
    <t>“HOSPEDAJE Y/O ALOJAMIENTO PARA PERSONAL DE LA POLICÍA NACIONAL QUE PRESTARA SU SERVICIO EN LA POLICÍA METROPOLITANA DE BARRANQUILLA”</t>
  </si>
  <si>
    <t>FORTALECIMIENTO DE LA MOVILIDAD DE LA POLICÍA METROPOLITANA DE BARRANQUILLA, MEDIANTE LA AMPLIACIÓN DEL PARQUE AUTOMOTOR, PARA LA SEGURIDAD Y CONVIVENCIA CIUDADANA DEL DISTRITO DE BARRANQUILLA</t>
  </si>
  <si>
    <t>Convenio de cofinanciacion</t>
  </si>
  <si>
    <t>“PRESTACIÓN DE SERVICIOS PROFESIONALES PARA  REALIZAR APOYO Y ACOMPAÑAMIENTO EN LA GESTIÓN TERRITORIAL DE LA SEGURIDAD CIUDADANA, ACTUALIZACIÓN Y AJUSTE DE LA POLÍTICA INTEGRAL DE SEGURIDAD Y CONVIVENCIA DEL DISTRITO ESPECIAL DE BARRANQUILLA 2017-2019”.</t>
  </si>
  <si>
    <t xml:space="preserve">“APOYO A LA GESTION PARA EL FORTALECIMIENTO DE LA JUSTICIA CERCANA AL CIUDADANO, EN EL SEGUIMIENTO Y CONTROL A LOS PROCESOS Y PROCEDEMIENTOS ADMINISTRATIVOS DE LA UNIDAD DE PREVENCIÓN Y JUSTICIA – UPJ-”. </t>
  </si>
  <si>
    <t>Prestación de Servicios DE APOYO A LA GESTIÓN PARA COADYUVAR AL SISTEMA DE INFORMACIÓN EN EL PROCESAMIENTO DE DATOS E INFORMACIÓN SOBRE ESTADISTICAS DE VIOLENCIA EN EL DISTRITO DE BARRANQUILLA Y SU ÁREA METROPOLITANA</t>
  </si>
  <si>
    <t>Seguimiento del Sistema Unificado de Información en seguridad y convivencia ciudadana en el Distrito de Barranquilla</t>
  </si>
  <si>
    <t>“PRESTACIÓN DE SERVICIOS PROFESIONALES Y DE APOYO A LA GESTIÓN PARA REALIZAR ACOMPAÑAMIENTO Y ASISTENCIA LEGAL A LA OFICINA PARA LA SEGURIDAD Y CONVIVENCIA CIUDADANA”.</t>
  </si>
  <si>
    <t>261015000-26101500</t>
  </si>
  <si>
    <t>ADQIUISICION DE MOTORES FUERA DE BORDA Y CABEZA DE MOTOR CON DESTINO A LA ESTACIÓN DE GUARDACOSTAS DE BARRANQUILLA</t>
  </si>
  <si>
    <t>Plan Integral de Seguridad</t>
  </si>
  <si>
    <t>PRESTACIÓN DE SERVICIOS DE APOYO A LA GESTIÓN PARA REALIZAR ACOMPAÑAMIENTO A LOS ORGANISMOS DE SEGURIDAD Y JUSTICIA EN EL MARCO DE LOS PROGRAMAS MISIONALES  DE LA OFICINA PARA LA SEGURIDAD Y CONVIVENCIA CIUDADANA DEL DISTRITO DE BARRANQUILLA</t>
  </si>
  <si>
    <t xml:space="preserve"> “PRESTACIÓN DE SERVICIOS DE APOYO A LA GESTIÓN PARA REALIZAR APOYO Y ACOMPAÑAMIENTO A LA GESTION FINANCIERA DE LA OFICINA PARA LA SEGURIDAD Y CONVIVENCIA CIUDADANA DEL DISTRITO DE BARRANQUILLA.”</t>
  </si>
  <si>
    <t>“PRESTACIÓN DE SERVICIOS DE APOYO A LA GESTIÓN PARA REALIZAR APOYO Y ACOMPAÑAMIENTO JURIDICO A LOS PROGRAMAS DE PREVENCIÓN SOCIAL Y SITUACIONAL DE LA OFICINA PARA LA SEGURIDAD Y CONVIVENCIA CIUDADANA”.</t>
  </si>
  <si>
    <t>“PRESTACIÓN DE SERVICIOS DE APOYO A LA GESTIÓN PARA REALIZAR APOYO Y ACOMPAÑAMIENTO EN EL SEGUIMIENTO DE LAS METAS DE LOS PROGRAMAS DE SEGURIDAD Y CONVIVENCIA CIUDADANA DE LA OFICINA PARA LA SEGURIDAD Y CONVIVENCIA CIUDADANA DEL DISTRITO DE BARRANQUILLA”.</t>
  </si>
  <si>
    <t>45121500-43212105-45121516-43211711</t>
  </si>
  <si>
    <t>ADQUISICIÓN DE EQUIPOS AUDIOVISUALES Y EQUIPO DE TECNOLÓGICO DE OFICINA CON EL FIN OPTIMIZAR LAS ACTIVIDADES DE LOS ORGANISMOS DE SEGURIDAD Y DE JUSTICIA DEL DISTRITO DE BARRANQUILLA</t>
  </si>
  <si>
    <t>45 dias</t>
  </si>
  <si>
    <t>25102500/25101900/25101800/83131700</t>
  </si>
  <si>
    <t>CONTRATO INTERADMINISTRATIVO DE MANDATO EN LA MODALIDAD DE ADMINISTRACIÓN DELEGADA DE RECURSOS PARA EL FORTALECIMIENTO INSTITUCIONAL DE LAS FUERZAS ARMADAS, POLICÍA NACIONAL Y DEMÁS ORGANISMOS DE SEGURIDAD Y JUSTICIA CON ASENTAMIENTO EN LA JURISDICCIÓN DEL DISTRITO ESPECIAL, INDUSTRIAL Y PORTUARIO DE BARRANQUILLA, DE CONFORMIDAD CON LA ESPECIFICACIONES TÉCNICAS CONTENIDAS EN LA PROPUESTA COMERCIAL PRESENTADA POR LA ESU Y ACEPTADA POR EL DISTRITO, LA CUAL FORMA PARTE INTEGRAL DE ESTE CONTRATO</t>
  </si>
  <si>
    <t>ADQUISICIÓN DE VEHÍCULOS, CON EL FIN OPTIMIZAR LAS ACTIVIDADES DE LOS ORGANISMOS DE SEGURIDAD Y JUSTICIA DEL DISTRITO DE BARRANQUILLA.</t>
  </si>
  <si>
    <t>“PRESTACIÓN DE SERVICIOS DE APOYO A LA GESTIÓN DEL DISTRITO DE BARRANQUILLA EN EL DESARROLLO E IMPLEMENTACIÓN DE ACCIONES PARA CONTRIBUIR EN LA ESTRATEGIA DE ENTORNOS ESCOLARES SEGUROS”.</t>
  </si>
  <si>
    <t xml:space="preserve">PRESTACIÓN DE SERVICIOS  DE APOYO A LA GESTION  PARA LA ARTICULACION INTERINSTITUCIONAL EN EL FORTALECIMIENTO DE LA ACCIONES DE PREVENCION EN SEGURIDAD Y CONVIVENCIA CIUDADANA PARA LOS  EVENTOS MASIVOS EN EL DISTRITO DE BARRANQUILLA. </t>
  </si>
  <si>
    <t>46181502                     46181701</t>
  </si>
  <si>
    <t>ADQUISICIÓN DE ELEMENTOS Y PRENDAS DE SEGURIDAD PARA BATALLÓN DE POLICÍA MILITAR DEL EJÉRCITO NACIONAL.</t>
  </si>
  <si>
    <t xml:space="preserve">1 meses </t>
  </si>
  <si>
    <t>14111704-53131608-53131606-53131503</t>
  </si>
  <si>
    <t>ADQUISICIÓN DE KIT DE ASEOS Y COLCHONETAS PARA CONTRIBUIR AL BIENESTAR DE LA POBLACIÓN CARCELARIA DEL DISTRITO DE BARRANQUILLA</t>
  </si>
  <si>
    <t xml:space="preserve"> “PRESTACIÓN DE SERVICIOS DE APOYO A LA GESTIÓN INSTITUCIONAL PARA EL ACOMPAÑAMIENTO COMUNITARIO PARA EL CAMBIO DE PRACTICAS SOCIOCULTURALES EN CONVIVENCIA ENFOCADA EN LA CORRESPONSABILIDAD COMUNITARIA EN SEGURIDAD Y CONVIVENCIA CIUDADANA EN LA LOCALIDAD DE RIOMAR"</t>
  </si>
  <si>
    <t>“PRESTACIÓN DE SERVICIOS PARA REALIZAR APOYO Y ACOMPAÑAMIENTO EN LOS PROCESOS DEL LABORATORIO DE BALÍSTICA DE LA REGIONAL NORTE DEL INSTITUTO NACIONAL DE MEDICINA LEGAL Y CIENCIAS FORENSES CON OCASIÓN AL CONVENIO INTERADMINISTRATIVO SUSCRITO ENTRE EL DISTRITO ESPECIAL, INDUSTRIAL Y PORTUARIO DE BARRANQUILLA Y EL INSTITUTO NACIONAL DE MEDICINA LEGAL Y CIENCIAS FORENSES..”</t>
  </si>
  <si>
    <t>“SUMINISTRO E INSTALACIÓN DE MUEBLES Y ENSERES PARA DOTAR LAS AREAS ADMINISTRATIVAS, OPERATIVAS, DE SERVICIOS COMPLEMENTARIOS Y COMUNES DEL INMUEBLE DESTINADO AL  FUNCIONAMIENTO DE LA UNIDAD DE PREVENCION Y JUSTICIA - UPJ</t>
  </si>
  <si>
    <t xml:space="preserve">Iniciativas juveniles para el desarrollo de habilidades para la vida </t>
  </si>
  <si>
    <t>45121500-45121800</t>
  </si>
  <si>
    <t xml:space="preserve">ADQUISICIÓN DE ELEMENTOS TECNOLOGICOS DE INTELIGENCIA  CON DESTINO A LA SECCIÓN POLICÍA JUDICIAL CTI DE LA FISCALÍA GENERAL DE LA NACIÓN. </t>
  </si>
  <si>
    <t>461000000-              46101800</t>
  </si>
  <si>
    <t>Adquisición de armas no letales Taser para la Mebar</t>
  </si>
  <si>
    <t>4  meses</t>
  </si>
  <si>
    <t>“DOTACION DE BIENES Y EQUIPOS DE OFIICNA DESTINADOS A LA A LA UPJ  DEL DISTRITO DE BARRANQUILLA”</t>
  </si>
  <si>
    <t xml:space="preserve">ADQUISICIÓN DE ACCESORIOS DE RADIO PORTATILES PARA LA POLICIA METROPOLITANA DE BARRANQUILLA-MEBAR </t>
  </si>
  <si>
    <t>ADQUISICIÓN DE VEHÍCULOS TIPO CAMIONETA, AUTOMOVIL, CAMPERO Y MINIVANS CON EL FIN OPTIMIZAR LAS ACTIVIDADES DE LOS ORGANISMOS DE SEGURIDAD Y DE JUSTICIA DEL DISTRITO DE BARRANQUILLA.</t>
  </si>
  <si>
    <t xml:space="preserve">Acuerdo Marco de precios </t>
  </si>
  <si>
    <t>PRESTACIÓN DE SERVICIOS DE APOYO A LA GESTIÓN, PARA REALIZAR EL APOYO Y ACOMPAÑAMIENTO A LA OFICINA DE SEGURIDAD Y CONVIVENCIA CIUDADANA EN EL PROCESAMIENTO Y ANÁLISIS CUANTITATIVO Y CUALITATIVO DE LOS INDICADORES SOBRE CRIMINALIDAD Y VIOLENCIA EN EL DISTRITO DE BARRANQUILLA Y SU ÁREA METROPOLITANA.</t>
  </si>
  <si>
    <t>PRESTACIÓN DE SERVICIOS DE APOYO A LA GESTION PARA EL FORTALECIMIENTO INSTITUCIONAL DE LA JUSTICIA CERCANA AL CIUDADANO, EN EL MARCO DE LA EJECUCIÓN DEL PLAN INTEGRAL DE SEGURIDAD Y CONVIVENCIA CIUDADANA DEL DISTRITO DE BARRANQUILLA</t>
  </si>
  <si>
    <t>PRESTACIÓN DE SERVICIOS DE APOYO A LA GESTIÓN INSTITUCIONAL EN  PREVENCIÓN  SITUACIONAL PARA LA MITIGACIÓN Y TRANSFORMACIÓN DE LOS FACTORES DE RIESGOS Y  LA REDUCCIÓN DE OPORTUNIDADES DEL DELITO EN LOS ENTORNOS COMUNITARIOS EN EL MARCO DE LA EJECUCIÓN LA POLITICA DE SEGURIDAD Y CONVIVENCIA A CARGO DE LA OFICINA PARA LA  SEGURIDAD Y CONVIVENCIA CIUDADANA DEL DISTRITO DE BARRANQUILLA</t>
  </si>
  <si>
    <t>PRESTACIÓN DE SERVICIOS DE APOYO A LA GESTIÓN INSTITUCIONAL PARA REALIZAR UN ACOMPAÑAMIENTO PSICOSOCIAL CON EL FIN  MITIGAR LOS RIESGOS ASOCIADOS A LA CONFLICTIVIDAD Y VIOLENCIA JUVENIL EN EL MARCO DE LA EJECUCIÓN DEL PLAN INTEGRAL DE SEGURIDAD Y CONVIVENCIA CIUDADANA DEL DISTRITO DE BARRANQUILLA</t>
  </si>
  <si>
    <t>PRESTACIÓN DE SERVICIOS DE APOYO A LA GESTION  PARA REALIZAR ACOMPAÑAMIENTO Y ASISTENCIA LEGAL A LA OFICINA PARA LA SEGURIDAD Y CONVIVENCIA CIUDADANA; DIRECCIONANDO Y ASESORANDO LOS PROCESOS SOMETIDOS A SU CONOCIMIENTO, ASESORIA Y ASISTENCIA JURIDICA.</t>
  </si>
  <si>
    <t>PRESTACIÓN DE SERVICIOS PARA REALIZAR LAS ACTIVIDADES DE APOYO Y ACOMPAÑAMIENTO A LA OFICINA PARA LA SEGURIDAD Y CONVIVENCIA CIUDADANA DEL DISTRITO DE BARRANQUILLA  EN LA EJECUCIÒN DE LAS ACTIVIVIDAS  QUE BUSCAN  CONTRIBUIR EN LA ESTRATEGIA DE ENTORNOS ESCOLARES SEGUROS</t>
  </si>
  <si>
    <t xml:space="preserve">PRESTACIÓN DE SERVICIOS DE APOYO A LA GESTIÓN PARA REALIZAR APOYO Y ACOMPAÑAMIENTO A LA  OFICINA PARA LA SEGURIDAD Y CONVIVENCIA CIUDADANA DEL DISTRITO DE BARRANQUILLA EN  EL SEGUIMIENTO DE LAS  INVERSIONES  FINANCIERAS EN EL MARCO DEL PLAN INTEGRAL DE SEGURIDAD </t>
  </si>
  <si>
    <t>PRESTACIÓN DE SERVICIOS DE APOYO A LA GESTIÓN PARA REALIZAR APOYO Y ACOMPAÑAMIENTO A LA OFICINA PARA LA SEGURIDAD Y CONVIVENCIA CIUDADANA DEL DISTRITO DE BARRANQUILLA EN  EL DESARROLLO E IMPLEMENTACIÓN DE LA ESTRATEGIA “VUELVE Y JUEGA” PARA LA PREVENCIÓN DE LA CONFLICTIVIDAD COMUNITARIA, VIOLENCIA INTERPERSONAL E INDISCIPLINA SOCIAL EN POBLACIÓN JUVENIL FOCALIZADA Y PRIORIZADA.</t>
  </si>
  <si>
    <t>PRESTACIÓN DE SERVICIOS PARA REALIZAR APOYO Y ACOMPAÑAMIENTO EN LOS PROCESOS ADMINISTRATIVOS DE SEGUIMIENTO Y CONTROL DE LOS INDICADORES Y GESTIÓN DE DATO PARA LA PLANEACIÓN DEL PROGRAMA DE PREVENCIÓN DEL DELITO Y LA VIOLENCIA    DE LA OFICINA DE SEGURIDAD Y CONVIVENCIA CIUDADANA</t>
  </si>
  <si>
    <t>PRESTACIÓN DE SERVICIOS DE APOYO A LA GESTIÓN  PARA BRINDAR APOYO Y ACOMPAÑAMIENTO  EN LOS  PROCESOS  QUE SE  ADELANTAN EN LA FISCALIA GENERAL DE LA NACIÓN EN EL MARCO DEL CONVENIO INTERADMINISTRATIVO DE COOPERACIÓN INTEINSTITUCIONAL  SUSCRITO ENTRE EL D.E.I.P DE BARRANQUILLA Y LA FISCALIA GENERAL DE LA NACIÓN-SECCIONAL ATLANTICO.</t>
  </si>
  <si>
    <t>PRESTACIÓN DE SERVICIOSPROFESIONALES PARA REALIZAR APOYO Y ACOMPAÑAMIENTO AL PROCESO DE IMPLEMENTACIÓN DE LA POLÍTICA PÚBLICA DE SEGURIDAD, CONVIVENCIA CIUDADANA Y JUSTICIA DEL DISTRITO DE BARRANQUILLA 2017-2027</t>
  </si>
  <si>
    <t>PRESTACIÓN DE SERVICIOS DE APOYO A LA GESTIÒN PARA LA PROMOCIÓN Y DIVULGACIÓN DE LOS DISTINTOS PLANES, PROGRAMAS Y PROYECTOS QUE VIENE EJECUTANDO LA OFICINA PARA LA SEGURIDAD Y CONVIVENCIA CIUDADANA</t>
  </si>
  <si>
    <t>PRESTACIÓN DE SERVICIOS DE APOYO A LA GESTIÓN INSTITUCIONAL PARA EL FORTALECIMIENTO DE LA PREVENCIÓN Y EDUCACIÓN CIUDADANA A TRAVÈS DE LOS FRENTES DE SEGURIDAD DIRIGIDO AL MEJORAMIENTO DE LA RELACIÓN CIUDADANO-AUTORIDADES Y LA PROMOCIÓN  ORGANIZACIÓN CÍVICA VOLUNTARIA PARA LA SEGURIDAD EN EL DISTRITO DE BARRANQUILLA”</t>
  </si>
  <si>
    <t>PRESTACIÓN DE SERVICIOS PARA REALIZAR APOYO Y ACOMPAÑAMIENTO JURIDICO A LA OFICINA PARA LA SEGURIDAD Y CONVIVENCIA CIUDADANA  EN LA IMPLEMENTACIÓN DE LAS ESTRATEGIAS  PARA EL MEJORAMIENTO CONTINUO DE LOS PROCESOS, PROCEDIMIENTOS DE LA OFICINA</t>
  </si>
  <si>
    <t>PRESTACIÓN DE SERVICIOS DE APOYO A LA GESTIÓN INSTITUCIONAL EN EL MARCO DE UN ACOMPAÑAMIENTO COMUNITARIO EN MEDIACIÓN ASOCIADO A LA CONFLICTIVIDAD Y VIOLENCIA JUVENIL EN EL MARCO DE LA EJECUCIÓN DEL PLAN INTEGRAL DE SEGURIDAD Y CONVIVENCIA CIUDADANA Y EL PLAN DE DESARROLLO “BARRANQUILLA CAPITAL DE VIDA</t>
  </si>
  <si>
    <t>“PRESTACIÓN DE SERVICIOS PARA REALIZAR APOYO Y ACOMPAÑAMIENTO A LA OFICINA PARA LA SEGURIDAD Y CONVIVENCIA CIUDADANA EN LAS ACTIVIDADES DE  PROCESAMIENTO Y L ANÁLISIS DE LA INFORMACIÓN DE LOS CIRCUITOS CERRADOS DE INFORMACIÓN CCTV Y EL SISTEMA INTEGRADO DE EMERGENCIA Y SEGURIDAD UBICADOS EN EL CENTRO AUTOMÁTICO DE DESPACHO CAD</t>
  </si>
  <si>
    <t>PRESTACIÓN DE SERVICIOS PARA BRINDAR APOYO Y ACOMPAÑAMIENTO JURIDICO A LA FISCALIA GENERAL DE LA NACIÓN EN EL MARCO DEL CONVENIO INTERADMINISTRATIVO DE COOPERACIÓN INTERINSTITUCIONAL SUSCRITO ENTRE EL D.E.I.P DE BARRANQUILLA Y LA FISCALIA GENERAL DE LA NACIÓN-SECCIONAL ATLANTICO</t>
  </si>
  <si>
    <t>45111500 - 45121500- 45121600 - 43211502</t>
  </si>
  <si>
    <t>Suministro e instalación de Sistema de grabación audiovisual de la Sala de Audiencias ubicada en la URI Zonal localidad Suroccidente del Distrito de Barranquilla</t>
  </si>
  <si>
    <t xml:space="preserve">ADQUISICIÓN DE ELEMENTOS Y PRENDAS DE SEGURIDAD PARA EL GRUPO DE OPERACIONES ESPECIALES DE LA POLICIA METROPOLITANA DE BARRANQUILLA. </t>
  </si>
  <si>
    <t>PRESTACION DE SERVICIOS DE APOYO A LA GESTION PARA PROMOVER DESARROLLO DE PROCESOS COMUNITARIOS, AL INTERIOR DE LAS ORGANIZACIONES SOCIALES Y COMUNITARIAS EN EL DISTRITO DE BARRANQUILLA.</t>
  </si>
  <si>
    <t>Katiusca Antequera - Oficina de Participación Ciudadana</t>
  </si>
  <si>
    <t>PRESTACION DE SERVICIOS DE APOYO A LA GESTION PARA  PROMOVER EL FORTALECIMIENTO DE LA PARTICIPACION CIUDADANA EN LAS ORGANIZACIONES SOCIALES Y COMUNITARIAS EN EL DISTRITO DE BARRANQUILLA.</t>
  </si>
  <si>
    <t>PRESTACION DE SERVICIOS DE APOYO A LA GESTIÓN PARA EL DESARROLLO DE PROCESOS PARTICIPATIVOS SOCIALES EN CINCO (5) LOCALIDADES DEL DISTRITO DE BARRANQUILLA, QUE PERMITAN FORTALECER LAS ORGANIZACIONES SOCIALES EXISTENTES Y PROMOVER EL PRINCIPIO DE LA CIUDADANIA ACTIVA Y EL MANEJO DE LAS TECNOLOGIAS DE LA INFORMACION Y LAS COMUNICACIONES.</t>
  </si>
  <si>
    <t>PRESTACION DE SERVICIOS DE APOYO A LA GESTION PARA DESARROLLAR LA ESTRATEGIA DE LA MANO CON LAS LOCALIDADES</t>
  </si>
  <si>
    <t>PRESTACION DE SERVICIOS DE APOYO A LA GESTION PARA  PROMOVER EL VOLUNTARIADO COMO ESTRATEGIA NO FORMAL PARA LA PARTICIPACION CIUDADANA.</t>
  </si>
  <si>
    <t>PRESTACIÓN DE SERVICIOS DE APOYO A LA GESTIÓN PARA EL DESARROLLO DE ACTIVIDADES QUE PERMITAN REALIZAR FORMACIÓN CIUDADANA Y LIDERAZGO PÚBLICO EN EL DISTRITO DE BARRANQUILLA.</t>
  </si>
  <si>
    <t>ARRIENDO DE INMUEBLES PARA EL FUNCIONAMIENTO DE LAS ALCALDÍAS LOCALES Y SUS JUNTAS ADMINISTRADORAS LOCALES EN EL DISTRITO DE BARRANQUILLA.</t>
  </si>
  <si>
    <t>PRESTACION DE SERVICIOS DE APOYO A LA GESTION PARA FOMENTAR Y PROMOVER LA APLICACIÓN DE MECANISMOS DE CONTROL SOCIAL.</t>
  </si>
  <si>
    <t>Nueva Vivienda de Interés Social</t>
  </si>
  <si>
    <t>ICLD-cof-viv</t>
  </si>
  <si>
    <t xml:space="preserve">Margarita Zaher Saieh- Secretaria Distrital de Planeacion </t>
  </si>
  <si>
    <t>Titulación de predios</t>
  </si>
  <si>
    <t>ICLD-cr 2016-2019</t>
  </si>
  <si>
    <t xml:space="preserve">Mejoramiento de vivienda </t>
  </si>
  <si>
    <t>43211711 4500000 43211711 43212107 43212105 43191509 80111600</t>
  </si>
  <si>
    <t xml:space="preserve">Equipos e insumos tecnológicos y mobiliario </t>
  </si>
  <si>
    <t>Desarrollo Institucional</t>
  </si>
  <si>
    <t>Construcción del Complejo Habitacional Lluvia de Oro</t>
  </si>
  <si>
    <t>Promoción de Soluciones de Vivienda nueva a través de la vitrina inmobiliaria</t>
  </si>
  <si>
    <t>Desarrollo Habitacional y Promoción de Vivienda (Vitrina Inmobiliaria) en el Distrito</t>
  </si>
  <si>
    <t>Apoyo al Proyecto Soluciones de Vivienda de Interés Social Cayenas II Y III</t>
  </si>
  <si>
    <t>Integración de Sistemas de Información (Sistema de Nomenclatura)</t>
  </si>
  <si>
    <t>Integración de Sistemas de Información (Adopción Estratificación)</t>
  </si>
  <si>
    <t>ICLD-SSP</t>
  </si>
  <si>
    <t>Apoyo a la Gestión Institucional en el manejo y Reporte de la Información de Estratificación y Servicios Públicos de la S.S.P.D</t>
  </si>
  <si>
    <t>Prestación de servicios profesionales para acompañamiento en los diferentes procesos de la Secretaria Distrital de Salud de Barranquilla.</t>
  </si>
  <si>
    <t>CJ/ICLD/SGPsp</t>
  </si>
  <si>
    <t xml:space="preserve">Alma Solano Sánchez  - Secretaría Distrital de Salud </t>
  </si>
  <si>
    <t>Prestación de servicios de apoyo a la gestión en los diferentes procesos de la Secretaria Distrital de Salud de Barranquilla.</t>
  </si>
  <si>
    <t>Prestacion de servicios de apoyo a la gestión en la promoción de Modos, condiciones y Estilos de Vida Saludable en el Distrito de Barranquilla</t>
  </si>
  <si>
    <t>SGPsp</t>
  </si>
  <si>
    <t>Prestacion de servicios profesionales para el acompañamiento en la promoción de Modos, condiciones y Estilos de Vida Saludable en el Distrito de Barranquilla</t>
  </si>
  <si>
    <t>Prestación de servicios de apoyo a la gestión en el programa de vigilancia epidemiológica de la Secretaria Distrital de salud de Barranquilla.</t>
  </si>
  <si>
    <t>Prestación de servicios profesionales en el programa de Viigilancia epidemiológica de la Secretaria Distrital de salud de Barranquilla.</t>
  </si>
  <si>
    <t>Prestacion de servicios profesionales para acompañamiento en la Promoción Y Fomento de la Salud Sexual Y Reproductiva en el Distrito De Barranquilla con Enfoque de Derechos.</t>
  </si>
  <si>
    <t>Prestación de servicios Profesionales en la Secretaria distrital de salud para el mejoramiento de la nutrición infantil en el distrito de Barranquilla.</t>
  </si>
  <si>
    <t>Prestacion de servicios profesionales para acompañmiento en la promoción Integral de la Salud Infantil del Distrito de Barranquilla.</t>
  </si>
  <si>
    <t>Prestacion de servicios de apoyo a la gestón en los diferentes procesos de la Oficina de Salud Publica de la Secretaria Distrital de Salud de Barranquilla.</t>
  </si>
  <si>
    <t>Prestación de servicios de apoyo a la gestión en la prevención de las enfermedades transmitidas por Vectores en el distrito de Barranquilla</t>
  </si>
  <si>
    <t>Prestación de servicios profesionales para acompañamiento en la prevención de las enfermedades transmitidas por Vectores en el distrito de Barranquilla</t>
  </si>
  <si>
    <t>Prestación de servicios profesionales para acompañamiento en el programa de Salud mental en el distrito de Barranquilla.</t>
  </si>
  <si>
    <t>Prestación de servicios de apoyo a la gestión en la prevención y control de las enfermedades transmisibles en el distrito de Barranquilla.</t>
  </si>
  <si>
    <t>Prestación de servicios profesionales para acompañamiento en  la prevención y control de las enfermedades transmisibles en el distrito de Barranquilla.</t>
  </si>
  <si>
    <t>Prestación de servicios profesionales en la promoción y prevención de la zoonosis en el distrito de Barranquilla.</t>
  </si>
  <si>
    <t>Prestación de servicios de apoyo a la gestión en la promoción y prevención de la zoonosis en el distrito de Barranquilla.</t>
  </si>
  <si>
    <t>Prestación de servicios profesionales en el programa de salud sanitaria y del ambiente de la secretaria ddistrital de salud de Barranquilla.</t>
  </si>
  <si>
    <t>Prestación de servicios de apoyo a la gestión para acompañamiento del programa de zoonosis de salud pública para garantizar la protección y bienestar de gatos, perros y equinos en el Distrito de Barranquilla.</t>
  </si>
  <si>
    <t>PRESTACIÓN DE SERVICIOS PROFESIONALES PARA ACOMPAÑAR A LA SECRETARIA DISTRITAL DE SALUD EN LA IDENTIFICACION DE LA POBLACIÓN EN CONDICION DE DISCAPACIDAD PARA LA GENERACIÓN DE ESPACIOS SOCIALES  EN EL DISTRITO DE BARRANQUILLA.</t>
  </si>
  <si>
    <t>Prestacion de servicios para acompañamiento en el desarrollo de acciones colectivas para la promoción y prevención en el marco de la estrategia de aps colegios.</t>
  </si>
  <si>
    <t>Prestación de servicios de apoyo a la gestión para acompañar a la Secretaria Distrital de Salud en el desarrollo de intervenciones colectivas en movilización y  fortalecimiento  de los programas de la política de salud para todos.</t>
  </si>
  <si>
    <t>ICLD/SGPsp</t>
  </si>
  <si>
    <t>Prestación de servicios para acompañamiento en la intervenciones colectivas para la prevención de embarazos en adolescentes para propender por el bienestar de la sociedad en el distrito de Barranquilla</t>
  </si>
  <si>
    <t>Prestación de servicios para el apoyo a la gestión en las actividades operativas y misionales de la secretaria Distrital de salud de Barranquilla</t>
  </si>
  <si>
    <t>Prestacion de serivicios profesionales para acompañamiento del Programa de Salud Oral de la Secretaria distrital de Barranquilla</t>
  </si>
  <si>
    <t>Prestación De Servicios De Apoyo A La Gestión, Para Custodiar, Almacenar Y Administrar Archivos Físicos De La Secretaría Distrital De Salud De Barranquilla; Así Como También Registrar, Atender Consultas Y Controlar Los Préstamos De Documentos De La Secretaria Distrital De Salud De Barranquilla.</t>
  </si>
  <si>
    <t>Prestación de servicios para el levantamiento del inventario documental en estado natural del fondo documental de historias clínicas que custodia la secretaría distrital de salud.</t>
  </si>
  <si>
    <t>IMPRESIONES MASIVAS  (MANDAMIENTOS DE PAGO) 200,000 MASIVOS</t>
  </si>
  <si>
    <t>Fernando Isaza Gutierrez de Piñeres - Secretaria Distrital de Transito y Seguridad Vial</t>
  </si>
  <si>
    <t>82121700 - 82121500 - 8112000</t>
  </si>
  <si>
    <t xml:space="preserve"> IMPRESIÓN DE LICENCIAS DE TRÁNSITO, LICENCIAS DE CONDUCCIÓN Y TARJETAS DE OPERACIÓN, E IMPRESIÓN, FOTOCOPIADO Y ESCANEO DE DOCUMENTOS EN LAS DIFERENTES SEDES DE LA SECRETARÍA DE TRANSITO Y SEGURIDAD VIAL, CON EL SUMINISTRO DE TODOS LOS INSUMOS NECESARIOS PARA LA CORRECTA IMPRESIÓN Y FUNCIONAMIENTO DE LA MISMAS.</t>
  </si>
  <si>
    <t>LA CONTRATACIÓN DE LA PRESTACIÓN DE SERVICIOS PROFESIONALES PARA PRESTAR APOYO Y ACOMPAÑAMIENTO JURÍDICO EN LAS ACTIVIDADES RELACIONADAS CON LOS PROCESOS DE CONTRATACIÓN.</t>
  </si>
  <si>
    <t xml:space="preserve">MENSAJERIA </t>
  </si>
  <si>
    <t xml:space="preserve">Convenio Interadministrativo </t>
  </si>
  <si>
    <t>PRESTACIÓN DE SERVICIOS PROFESIONALES COMO ABOGADO DESARROLLAN EN LA OFICINA DE SERVICIO AL CLIENTE DE DICHA SECRETARÍA, EN EL PROCESO DE INSCRIPCIÓN DE PENDIENTES JUDICIALES, EMBARGOS Y DESEMBARGOS.</t>
  </si>
  <si>
    <t>ADQUISICION DEL FIREWALL (CORTAFUEGOS)</t>
  </si>
  <si>
    <t>ADQUISICION DE ESCANNER PARA LAS SEDES</t>
  </si>
  <si>
    <t xml:space="preserve">43211714 - 43232915 </t>
  </si>
  <si>
    <t xml:space="preserve">ADQUISICIÓN DE CAMARAS Y HUELLEROS PARA CURSOS A INFRACTORES </t>
  </si>
  <si>
    <t>44122029 - 444111515</t>
  </si>
  <si>
    <t>SUMINISTRO DE ELEMENTOS E INSUMOS PARA ARCHIVO DEL PARQUE AUTOMOTOR</t>
  </si>
  <si>
    <t>MATENIMIENTO Y REPARACIONES DE ELEMENTOS DE OFICINA</t>
  </si>
  <si>
    <t>SISTEMA CAMARAS DE SEGURIDAD EN SEDES.</t>
  </si>
  <si>
    <t>IMPRESIÓN Y DISEÑO RECIBOS DE CAJA</t>
  </si>
  <si>
    <t>EVENTO DE FORMACIÓN INTEGRAL PARA CONDUCTORES DEL SERVICIO DE TRANSPORTE PÚBLICO MASIVO, COLECTIVO E INDIVIDUAL DE PASAJEROS DE LA CIUDAD DE BARRANQUILLA</t>
  </si>
  <si>
    <t>COMP</t>
  </si>
  <si>
    <t>86101710 - 82151700</t>
  </si>
  <si>
    <t>REPRESENTACIONES ARTÍSTICAS REFERENTE A LOS EFECTOS DEL CONSUMO DE ALCOHOL EN LA CONDUCCIÓN (TEMPORADA DE CARNAVALES Y FIN DE AÑO)</t>
  </si>
  <si>
    <t>DOTACIÓN IMPLEMENTOS DE SEGURIDAD PARA MOTOCICLISTAS</t>
  </si>
  <si>
    <t xml:space="preserve">PRESTACIÓN DE SERVICIOS DE APOYO A LA GESTIÓN EN EL MARCO DEL PROYECTO CONDUCTOR EDUCADO </t>
  </si>
  <si>
    <t>Adquisición de equipos para mediciones en campo (Radares)</t>
  </si>
  <si>
    <t xml:space="preserve">CONVENIO POLICÍA </t>
  </si>
  <si>
    <t>RTCOMP</t>
  </si>
  <si>
    <t>CONTRATACION SERVICIO GRUAS</t>
  </si>
  <si>
    <t xml:space="preserve">ACOMPAÑAMIENTO LOGISTICO A LAS DIFERENTES ACTIVIDADES DE LAS CAMPAÑAS DE EDUCACIÓN Y CULTURA VIAL, COMO SILLAS, MESAS, SONIDO, ILUMINACIÓN, REFRIGERIOS,TARIMAS, CARPAS. </t>
  </si>
  <si>
    <t xml:space="preserve">PRESTACIÓN DE SERVICIOS PROFESIONALES PARA BRINDAR APOYO AL PROYECTO CONTROL Y REGULACIÓN DEL TRANSITO. </t>
  </si>
  <si>
    <t xml:space="preserve">PRESTACIÓN DE SERVICIOS DE APOYO A LA GESTIÓN  PARA BRINDAR APOYO AL PROYECTO CONTROL Y REGULACIÓN DEL TRANSITO. </t>
  </si>
  <si>
    <t>SUMINISTRO DE COMBUSTIBLE (GASOLINA CORRIENTE, EXTRA Y ACPM) PARA LOS VEHICULOS QUE ESTAN ASIGNADOS A LA SECRETARIA DE TRANSITO Y SEGURIDAD VIAL Y QUE LLEVAN A CABO LOS OPERATIVOS (14 MOTOS 35.000.000, 1 CAMIONETA 4X4,11.000.000 UNA CAMIONETA 4X2 ,9.000.000 Y 5 AUTOMOVILES 45.000.000, MICROBUS 20.000.000</t>
  </si>
  <si>
    <t>PRESTACION DE SERVICIOS DE MANTENIMIENTO CORRECTIVO Y PREVENTIVO DE LOS VEHICULOS QUE PERTENECEN AL PARQUE AUTOMOTOR QUE  ESTAN ASIGNADOS A LA SECRETARIA DE TRANSITO Y SEGURIDAD VIAL (14 MOTOCICLETAS)</t>
  </si>
  <si>
    <t>RENOVACION DOCUMENTOS Y DERECHO DE TRANSITO: SOAT 360,000*14=4,480,000, DERECHOS DE TRANSITO 146,000*12=1,704,000. MATENIMIENTO PREVENTIVO Y CORRECTIVO 14 MOTOS</t>
  </si>
  <si>
    <t xml:space="preserve">Junio </t>
  </si>
  <si>
    <t xml:space="preserve">15 dias </t>
  </si>
  <si>
    <t>78111800                              
78111802                                
78111803                                 
78111808                                
78111809                                   
78111812</t>
  </si>
  <si>
    <t xml:space="preserve">ALQUILER DE VEHÍCULOS PARA EL TRANSPORTE DE LOS FUNCIONARIOS DE LA SDM Y DESARROLLO DE LAS DEMAS ACTIVIDADES DE TIPO OPERATIVO Y LOGISTICO ASI COMO ARRENDAMIENTO DE UN  VEHICULO TIPO MICROBUS PARA EL TRASLADO DEL PERSONAL DE APOYO. </t>
  </si>
  <si>
    <t xml:space="preserve">DISEÑO E IMPRESIÓN DE LOS TALONARIOS DE IPAT, COMPARENDOS Y ANEXOS, </t>
  </si>
  <si>
    <t xml:space="preserve">JORNADAS DE CAPACITACIÓN EN NORMAS DE TRANSITO Y SEGURIDAD VIAL </t>
  </si>
  <si>
    <t xml:space="preserve">REPRESENTACIONES ARTÍSTICAS EN VÍA, CON MENSAJES ALUSIVOS A LAS BUENAS PRÁCTICAS DE LOS ACTORES VIALES. </t>
  </si>
  <si>
    <t>PIEZAS DE COMUNICACIÓN Y APOYO A LA GESTIÓN PARA EL DISEÑO, CREACIÓN, PREPRODUCCION, PRODUCCIÓN Y POSTPRODUCCION DE CAMPAÑAS INSTITUCIONALES DE DIVULGACIÓN EDUCATIVAS Y PREVENTIVAS DE LA SECRETARIA DE TRANSITO Y SEGURIDAD VIAL.</t>
  </si>
  <si>
    <t xml:space="preserve">PROGRAMA ORIENTADORES DE MOVILIDAD </t>
  </si>
  <si>
    <t xml:space="preserve">PRESTACIÓN DE SERVICIOS DE APOYO A LA GESTIÓN EN EL MARCO DEL PROYECTO CULTURA PARA  LA MOVILIDAD SEGURA  </t>
  </si>
  <si>
    <t>ESTUDIO PARA LA CARACTERIZACIÓN, DIAGNOSTICO Y PRIORIZACIÓN DE INFRAESTRUCTURA PARA EL PEATÓN</t>
  </si>
  <si>
    <t xml:space="preserve">MANTENIMIENTO SENDEROS PEATONALES </t>
  </si>
  <si>
    <t xml:space="preserve">7 meses </t>
  </si>
  <si>
    <t xml:space="preserve">PRESTACIÓN DE SERVICIOS DE APOYO A LA GESTIÓN EN EL MARCO DEL PROYECTO CULTURA PEATONAL PARA LA MOVILIDAD SEGURA.  </t>
  </si>
  <si>
    <t>PRESTACIÓN DE SERVICIOS DE APOYO A LA GESTIÓN PARA LA IMPLEMENTACIÓN DE RED DE SOPORTE</t>
  </si>
  <si>
    <t xml:space="preserve">ESTUDIO DE CARACTERIZACIÓN DE LA OFERTA Y DEMANDA DE VIAJES DE LA POBLACIÓN CON DISCAPACIDAD EN EL DISTRITO DE BARRANQUILLA </t>
  </si>
  <si>
    <t>DIAGNOSTICO, FORMULACIÓN DE PLAN Y  POLITICA PÚBLICA DE MOVILIDAD SOSTENIBLE EN LA CIUDAD DE BARRANQUILLA</t>
  </si>
  <si>
    <t>PRESTACIÓN DE SERVICIOS DE APOYO A LA GESTIÓN EN EL MARCO DEL PROYECTO MOVILIDAD INCLUSIVA Y ACCESIBLE.</t>
  </si>
  <si>
    <t>CONTRATO OPERACIÓN CICLOVÍAS</t>
  </si>
  <si>
    <t>DOTACIÓN IMPLEMENTOS DE SEGURIDAD PARA CICLISTAS</t>
  </si>
  <si>
    <t>PRESTACIÓN DE SERVICIOS DE APOYO A LA GESTIÓN EN EL MARCO DEL PROYECTO MOVILIDAD NO MOTORIZADA</t>
  </si>
  <si>
    <t>CONSULTORIA PARA EL DISEÑO DEL SISTEMA DE ESTACIONAMIENTOS EN VÍA Y FUERA DE VIA EN EL DISTRITO DE BQUILLA Y SU RELACIÓN CON EL AMB</t>
  </si>
  <si>
    <t>ACTUALIZACIÓN DEL PMM</t>
  </si>
  <si>
    <t xml:space="preserve">PRESTACIÓN DE SERVICIOS PROFESIONALES PARA APOYAR A LA OFICINA GESTIÓN DEL TRANSITO </t>
  </si>
  <si>
    <t xml:space="preserve">PRESTACIÓN DE SERVICIOS DE APOYO A LA GESTIÓN  A LA OFICINA GESTIÓN DEL TRANSITO </t>
  </si>
  <si>
    <t>CONSULTORIA PARA LA DEFINICIÓN DE LA ENCUESTA DE MOVILIDAD DEL DISTRITO DE BARRANQUILLA Y SU RELACIÓN CON LOS MUNICIPIOS DEL AMBQ</t>
  </si>
  <si>
    <t>ORGANIZACIÓN, DEPURACION Y DIGITALIZACIÓN DE EXPEDIENTES DE COBRO COACTIVO</t>
  </si>
  <si>
    <t xml:space="preserve">81112200                                 
81111500                               
43232600                                
432326004                              
43232100                               
43231500                               
43231507                                 
32101656                                 
43212100 </t>
  </si>
  <si>
    <t>ACTUALIZACION LICENCIAS OFICNA TECNICA</t>
  </si>
  <si>
    <t>82121700                         82121500                            81112005</t>
  </si>
  <si>
    <t>LA PRESTACIÓN DE SERVICIOS DE IMPRESIÓN, FOTOCOPIADO Y ESCANEO DE DOCUMENTOS EN LAS DIFERENTES SEDES DE LA SECRETARÍA  DISTRITAL DE TRANSITO Y SEGURIDAD VIAL</t>
  </si>
  <si>
    <t>LA PRESTACIÓN DE SERVICIOS DE IMPRESIÓN DE LICENCIAS DE TRÁNSITO, LICENSIAS DE CONDUCCIÓN Y TARJETAS DE OPERACIÓN, CON EL SUMINISTRO DE TODOS LOS INSUMOS NECESARIOS PARA LA CORRECTA IMPRESIÓN Y FUNCIONAMIENTO DE LAS MISMAS</t>
  </si>
  <si>
    <t>Adquisición y reparación de edificaciones, lugares históricos o culturales; Realización de actividades de arquitectura e ingeniería y otras actividades conexas de consultoría técnica.</t>
  </si>
  <si>
    <t>ICLD, CPEP</t>
  </si>
  <si>
    <t xml:space="preserve"> Juan José Jaramillo - Secretaria de Cultura, Patrimonio y Turismo</t>
  </si>
  <si>
    <t>Intervención y reparación de edificaciones o patrimonio material en  lugares históricos o culturales</t>
  </si>
  <si>
    <t>Contrucción e ingeniería de lugares históricos o culturales</t>
  </si>
  <si>
    <t xml:space="preserve">24102011, 43232609, 56101507, 56121002, 56121003, 56121004, 56121005, 56121006, 56121009, </t>
  </si>
  <si>
    <t>1. Contratar las actividades de documentación e información realizadas por bibliotecas, salas de lectura, audio y proyección y archivos públicos. 2. Servicios de archivos fotográficos , bancos de imágenes y documentación llevado a cabo por bibliotecas y archivos. 3.Accesorios, Software y muebles para uso en bibliotecas. 4. Mantenimiento y préstamo de libros, mapas, revistas, periódicos, películas, discos gramofónicos, cintas grabadas, obras de arte, entre otros. 5.Adquisición de maquinaria, Accesorios y Suministros para manejo, acondicionamiento y almacenamiento de materiales.</t>
  </si>
  <si>
    <t>SGPpc, ESTC, ICLD</t>
  </si>
  <si>
    <t>43232804, 43233506</t>
  </si>
  <si>
    <t>Adquisición de Software de administración,  Software de creación de mapas, equipos fotográficos,  de computos, de amplificación y de sonido.</t>
  </si>
  <si>
    <t>55101507, 55101510,  55101523,  55101510, 55101510</t>
  </si>
  <si>
    <t xml:space="preserve">Adquisición de libros, elementos materiales, herramientas tecnológicas, instrumentos musicales para el proceso de formación cultural y artística. </t>
  </si>
  <si>
    <t xml:space="preserve">SGPpc, ESTC, RSGPpc,RbSGPpl </t>
  </si>
  <si>
    <t>86101710, 86101712, 86101802, 86101810, 60105421, 60105422, 60105804, 60103605</t>
  </si>
  <si>
    <t>Contratar los servicios de enseñanza cultural, artística y de formación ciudadana.  Actividades de formación en danza, teatro y música en unidades o modalidades de formación que puedan denominarse escuelas, estudios academias o clases.  2. Materiales de enseñanza del lenguaje corporal, de diseño, suministro y accesorios de modas</t>
  </si>
  <si>
    <t>93141500,11162002, 60105807</t>
  </si>
  <si>
    <t xml:space="preserve">1. Apoyo a programa a música sinfónica.  2. Fortalecimiento a la Banda musical de Casas Distritales de Cultura.  3. Apoyos concertados para el fortalecimiento de la agenda cultural de la ciudad.  4. Apoyo a museos, archivos históricos y centros de memoria.  5.Apoyo a la gestión de eventos y exposición de ferias.  6. Acompañamiento al emprendimiento productivo cultural y turístico. 7. Apoyo a la salvaguarda de las manifestaciones tradicionales de Barranquilla.       </t>
  </si>
  <si>
    <t xml:space="preserve">SGPpc, ESTC, RSGPpc,RbSGPpl, </t>
  </si>
  <si>
    <t xml:space="preserve">80111619, 80111621, 80111711, 80111601, 80111604, </t>
  </si>
  <si>
    <t>1. Contratación de servicios creativos temporales de investigación en la cultura, el patrimonio y el turismo. 2.Desarrolladores de sofware y asesorías de gestión cultural. 3. Políticas, practicas y planificación de la gestión de derechos culturales.</t>
  </si>
  <si>
    <t xml:space="preserve">SGPpc, ESTC, </t>
  </si>
  <si>
    <t>80141501, 80141510, 80141511, 80141512, 80141513, 80141514, 80141601, 80141602, 80141604, 80141607, 90111601, 90111602, 90111603, 90111604, 90111701, 90111702, 90121501, 90121503, 90121702, 60103605</t>
  </si>
  <si>
    <t>Servicios de gestión , analisis de mercado, encuestas telefónicas, por correo electrónico, promoción de ventas, relaciones públicas, gestión de eventos, de hotelería, salas de reuniones, de excursiones, interpretes.</t>
  </si>
  <si>
    <t xml:space="preserve"> 82101502, 82101503, 82101504, 82101505, 82101506, 82101601, 82101602, 82101603, 82101605, 82101801, 82101802,82111501, 82111502, 82111701, 82111701, 82111801, 82111802, 82111803, 8211180 - 82121502, 82121503, 82121504, 82121505, 82121506, 82121507, 82121510, 82121701, 82121702, 82121801, 82131601, 82131602, 82131603,82141505.</t>
  </si>
  <si>
    <t>Contratar los servicios editoriales, diseños, campañas, producción, publicidad, copias, publicación, redacción, traducción escrita.</t>
  </si>
  <si>
    <t>ESTC, ICLD</t>
  </si>
  <si>
    <t>86101702, 86141501, 86101704, 86101709</t>
  </si>
  <si>
    <t>Servicios educativos y de formación con el turismo, capacitación sobre cadenas de aprocisionamiento y capacitación en seguridad.</t>
  </si>
  <si>
    <t>86101703, 86101705</t>
  </si>
  <si>
    <t>Contratar los servicios de capacitación vocacional no - científica, sobre bibliotecas y las áreas de cultura, patrimonio y turismo.</t>
  </si>
  <si>
    <t>86101710, 86101712, 86101802, 86101810, 86101702, 86141501</t>
  </si>
  <si>
    <t xml:space="preserve">Servicios de formación pedagógica en artesanias, readiestramiento, habilidades personales. 2. Capacitación con el turismo ,de guía y asesorias educativas. </t>
  </si>
  <si>
    <t>90131501, 90131502, 90131504, 90131601, 90131602-94101502- 80101508- 80101509-80101703-80111504-80111505</t>
  </si>
  <si>
    <t>Contratar los servicios de logística para la organización de eventos para la promoción de las artes interpretativas y  para el desarrollo de actividades reguladoras y facilitadoras de la actividad económica naranja.</t>
  </si>
  <si>
    <t>95121903, 95121506</t>
  </si>
  <si>
    <t>Actividades inmobiliarias con bienes propios o arrendados</t>
  </si>
  <si>
    <t>80111601, 80111604, 80111617, 80111620, 80111621</t>
  </si>
  <si>
    <t>Asistencia de oficina o administrativa temporal - Contratación de prestacion de servicios profesionales para el apoyo a la gestión  de  la Secretaría Distrital de Cultura, Patrimonio y Turismo</t>
  </si>
  <si>
    <t>1. Adquisición de predio, diseño de arquitectura y especialidades, obra nueva, interventoría y museografía en estudio, diseño e implemtación (Museo del Carnaval) 2. Acabados de obra civil (Museo de Arte de Moderno de Barranquilla)</t>
  </si>
  <si>
    <t>24 meses</t>
  </si>
  <si>
    <t>SI</t>
  </si>
  <si>
    <t>Aprobada</t>
  </si>
  <si>
    <t>Contrucción e ingeniería, diseño de arquitectura y especialidades e interventoria de lugares históricos o culturales - Proyecto EDA - Fábrica de Cultura</t>
  </si>
  <si>
    <t>18 meses</t>
  </si>
  <si>
    <t>Regalias</t>
  </si>
  <si>
    <t>80101603,  90111601,  83121602, 82101601, 82101602, 82101603, 82101604, 82101605</t>
  </si>
  <si>
    <t>Evaluación económica o financiera de proyectos. Centros de conferencias. Servicios de juntas de turismo. Publicidad.</t>
  </si>
  <si>
    <t>¿PAVIMENTACIÓN EN CONCRETO HIDRÁULICO PARA EL PROGRAMA BARRIOS A LA OBRA ETAPA V, MÓDULOS I, II, III, IV, V, VI. VII, VIII, IX, X  EN LAS LOCALIDADES SUR ORIENTE, NORTE CENTRO HISTÓRICO, RIOMAR, SUR OCCIDENTE Y METROPOLITANA DEL DISTRITO DE BARRANQUILLA¿.</t>
  </si>
  <si>
    <t>DIV /  ICLD</t>
  </si>
  <si>
    <t>Rafael Lafont- Secretaría Distrital de Obras Públicas</t>
  </si>
  <si>
    <t>MEJORAMIENTO Y REHABILITACIÓN DE LA PRIMERA CALZADA AV. CIRCUNVALAR EN EL DISTRITO DE BARRANQUILLA</t>
  </si>
  <si>
    <t>CONSTRUCCIÓN CORREDOR PORTUARIO (AVENIDA HAMBURGO), CONEXIÓN A LOS PUERTOS Y A LA INDUSTRIA (ACUERDO 0004 DE 2017)</t>
  </si>
  <si>
    <t>CONSTRUCCIÓN, MEJORAMIENTO Y REHABILITACIÓN INTERCONEXIÓN VIAL REGIONAL</t>
  </si>
  <si>
    <t>COF</t>
  </si>
  <si>
    <t>CONSTRUCCIÓN DEL CORREDOR PORTUARIO</t>
  </si>
  <si>
    <t>CONT / PEAJE</t>
  </si>
  <si>
    <t>REASENTAMIENTO Y ADQUISICIÓN PREDIAL</t>
  </si>
  <si>
    <t>11 Meses</t>
  </si>
  <si>
    <t>OBRA E INTERVENTORIA PARA LA PAVIMENTACION EN CONCRETO HIDRAULICO DE 500/600 PSI A LA FLEXION E=0.15/0.20MT PARA EL PROGRAMA BARRIOS A LA OBRA ETAPA V, MODULOS I, II, III, IV, V, VI, VII, VIII, IX Y X, EN LAS LOCALIDADES SUR-ORIENTE, NORTE CENTRO HISTORICO, RIOMAR, SUR-OCCIDENTE Y METROPOLITANA DEL DISTRITO DE BARRANQUILLA.    (AMPLIACIÓN, MEJORAMIENTO Y CONSERVACIÓN DE LA MALLA VIAL DE LA CIUDAD (CALLES PARA LA VIDA)</t>
  </si>
  <si>
    <t>ALUM,  SG, ICLD / ADI</t>
  </si>
  <si>
    <t>72141000 </t>
  </si>
  <si>
    <t>CONSTRUCCIÓN DEL MALECÓN, CORREDOR VERDE Y AVENIDA DEL RÍO EN LA RIBERA DEL RÍO MAGDALENA</t>
  </si>
  <si>
    <t>21 meses</t>
  </si>
  <si>
    <t>ICLD
RC/ Cof- Flor</t>
  </si>
  <si>
    <t>Apoyo a la Gestión Institucional del Programa Barrios a la Obra</t>
  </si>
  <si>
    <t>Apoyo a la Gestión Institucional del Programa Calles para la Vida</t>
  </si>
  <si>
    <t>CONSTRUCCIÓN DE LA PROLONGACION DE LA CARRERA 43 ENTRE MIRAMAR Y LA CIRNCUNVALAR Y AMPLIACIÓN Y MODERNIZACIÓN DEL ALUMBRADO PÚBLICO EN EL DISTRITO DE BARRANQUILLA</t>
  </si>
  <si>
    <t>ALIM/ ADI</t>
  </si>
  <si>
    <t>CONSTRUCCIÓN Y/O AMPLIACIÓN DE LA CALLE 30 ENTRE CRA 46 Y VIA LA CIRCUNVALAR Y AMPLIACIÓN Y MODERNIZACIÓN DEL ALUMBRADO PÚBLICO EN EL DISTRITO DE BARRANQUILLA</t>
  </si>
  <si>
    <t>ALUM/ADI</t>
  </si>
  <si>
    <t>"INTERVENTORÍA TÉCNICA, ADMINISTRATIVA, AMBIENTAL Y FINANCIERA PARA LA CONSTRUCCIÓN DE LA PROLONGACION DE LA CARRERA 43 ENTRE MIRAMAR Y LA CIRNCUNVALAR Y AMPLIACIÓN Y MODERNIZACIÓN DEL ALUMBRADO PÚBLICO EN EL DISTRITO DE BARRANQUILLA.”</t>
  </si>
  <si>
    <t>ADI</t>
  </si>
  <si>
    <t>PRESTACIÓN DE SERVICIOS DE APOYO A LA GESTIÓN PARA EL DESARROLLO DEL PROYECTO DE SENSIBILIZACIÓN Y EMPODERAMIENTO CIUDADANO ALREDEDOR DE LAS OBRAS ENMARCADAS EN LOS PROYECTOS BARRIOS A LA OBRA Y CALLES PARA LA VIDA,  A TRAVÉS DEL USO DE METODOLOGÍAS SOCIO PEDAGÓGICAS QUE ESTIMULEN EN LAS COMUNIDADES CAMBIOS CULTURALES EN EL ACCESO, USO Y DISFRUTE COLECTIVO DE ESTOS ESPACIOS FÍSICOS QUE INCIDEN EN EL MEJORAMIENTO DE LAS RELACIONES SOCIALES, LA ESTÉTICA URBANA, Y  LA CALIDAD DE VIDA.</t>
  </si>
  <si>
    <t>INTERVENTORÍA TÉCNICA, ADMINISTRATIVA, AMBIENTAL Y FINANCIERA PARA LA CONSTRUCCIÓN Y/O AMPLIACIÓN DE LA CALLE 30 ENTRE CRA 46 Y VIA LA CIRCUNVALAR Y AMPLIACIÓN Y MODERNIZACIÓN DEL ALUMBRADO PÚBLICO EN EL DISTRITO DE BARRANQUILLA</t>
  </si>
  <si>
    <t>CONSTRUCCIÓN Y/O AMPLIACIÓN DE LA VIA CIRCUNVALAR ENTRE CARRERA 38 Y LA CARRERA 12A Y AMPLIACIÓN Y MODERNIZACIÓN DEL ALUMBRADO PÚBLICO EN EL DISTRITO DE BARRANQUILLA.</t>
  </si>
  <si>
    <t>INTERVENTORÍA TÉCNICA, ADMINISTRATIVA, AMBIENTAL Y FINANCIERA PARA LA CONSTRUCCIÓN Y/O AMPLIACIÓN DE LA VIA CIRCUNVALAR ENTRE CARRERA 38 Y LA CARRERA 12A Y AMPLIACIÓN Y MODERNIZACIÓN DEL ALUMBRADO PÚBLICO EN EL DISTRITO DE BARRANQUILLA.</t>
  </si>
  <si>
    <t>MEJORAMIENTO Y/O CONSTRUCCIÓN Y/O PAVIMENTACIÓN DE LA CARRERA 38 ENTRE LA VIA CIRCUNVALAR Y LA CALLE 120 Y MODERNIZACIÓN DEL ALUMBRADO PÚBLICO EN EL DISTRITO DE BARRANQUILLA</t>
  </si>
  <si>
    <t>INTERVENTORÍA TÉCNICA, ADMINISTRATIVA, AMBIENTAL Y FINANCIERA PARA EL MEJORAMIENTO Y/O CONSTRUCCIÓN Y/O PAVIMENTACIÓN DE LA CARRERA 38 ENTRE LA VIA CIRCUNVALAR Y LA CALLE 120 Y MODERNIZACIÓN DEL ALUMBRADO PÚBLICO EN EL DISTRITO DE BARRANQUILLA</t>
  </si>
  <si>
    <t>CONSTRUCCIÓN Y/O AMPLIACIÓN DE LA VIA LA CORDIALIDAD ENTRE LA VIA CIRCUNVALAR Y LA CARRERA 23 Y AMPLIACIÓN Y MODERNIZACIÓN DEL ALUMBRADO PÚBLICO EN EL DISTRITO DE BARRANQUILLA.</t>
  </si>
  <si>
    <t>INTERVENTORÍA TÉCNICA, ADMINISTRATIVA, AMBIENTAL Y FINANCIERA PARA LA CONSTRUCCIÓN Y/O AMPLIACIÓN DE LA VIA LA CORDIALIDAD ENTRE LA VIA CIRCUNVALAR Y LA CARRERA 23 Y AMPLIACIÓN Y MODERNIZACIÓN DEL ALUMBRADO PÚBLICO EN EL DISTRITO DE BARRANQUILLA.</t>
  </si>
  <si>
    <t>MEJORAMIENTO Y/O PAVIMENTACIÓN DE LA VIA  40 ENTRE CALLE 85 Y CALLE 110 Y MODERNIZACIÓN DEL ALUMBRADO PÚBLICO EN EL DISTRITO DE BARRANQUILLA</t>
  </si>
  <si>
    <t>INTERVENTORÍA TÉCNICA, ADMINISTRATIVA, AMBIENTAL Y FINANCIERA PARA EL MEJORAMIENTO Y/O PAVIMENTACIÓN DE LA VIA  40 ENTRE CALLE 85 Y CALLE 110 Y MODERNIZACIÓN DEL ALUMBRADO PÚBLICO EN EL DISTRITO DE BARRANQUILLA</t>
  </si>
  <si>
    <t>CONSTRUCCIÓN DE LA AMPLIACION DE LA VIA 40 Y AMPLIACIÓN Y MODERNIZACIÓN DEL ALUMBRADO PÚBLICO EN EL DISTRITO DE BARRANQUILLA</t>
  </si>
  <si>
    <t xml:space="preserve">INTERVENTORÍA TÉCNICA, ADMINISTRATIVA, AMBIENTAL Y FINANCIERA PARA LA CONSTRUCCIÓN DE LA AMPLIACION DE LA VIA 40 Y AMPLIACIÓN Y MODERNIZACIÓN DEL ALUMBRADO PÚBLICO EN EL DISTRITO DE BARRANQUILLA </t>
  </si>
  <si>
    <t>LA PRESTACIÓN DE SERVICIOS DE APOYO A LA GESTIÓN EN LAS ACTIVIDADES DE INDOLE OPERATIVA Y MISIONALES PARA EL DESARROLLO Y CUMPLIMIENTO DE LOS DIFERENTES PROGRAMAS DERIVADOS DE LA SECRETARIA DISTRITAL DE OBRAS PUBLICAS DEL DISTRITO DE BARRANQUILLA</t>
  </si>
  <si>
    <t>10  meses</t>
  </si>
  <si>
    <t>Prestacion de Servicios Profesionales para Desarrollar acciones para la dinamización de la política de atracción de inversión del Distrito de Barranquilla, a través de la promoción de la ciudad como destino de negocios, el monitoreo del clima de inversión, el acompañamiento a empresas que se instalen y amplien en el territorio y la promoción de Barranquilla como destino de turismo de eventos y negocios</t>
  </si>
  <si>
    <t>Madelaine Certain Estripeaut- Secretaría Distrital de Desarrollo Económico</t>
  </si>
  <si>
    <t>Prestacion de Servicios profesionales para impulsar el relacionamiento estrategico y  las actividades de Cooperacion internacional con entidades de los sectores público y privado de los Estados Unidos.</t>
  </si>
  <si>
    <t>Desarrollar actividades para el fomento y apoyo al emprendimiento y la conformación de nuevos negocios en el Distrito de Barranquilla, a través de la atención a la comunidad, formación complementaria, asesorías en manejo de negocios, procesos de acompañamieto, desarrollo de proyectos productivos y estímulos a la de innovación.</t>
  </si>
  <si>
    <t>Aunar esfuerzos y recursos para desarrollar un programa de emprendimiento centrado en el aprendizaje de confección mediante maquinas  a mujeres expuestas a condiciones de vulnerabilidad (sujeto a cambio)</t>
  </si>
  <si>
    <t>Desarrollar actividades para promover la formalización de empresas y la dinamización de cadenas productivas (clusters) como apoyo al desarrollo económico del Distrito de Barranquilla.</t>
  </si>
  <si>
    <t>Prestación de Servicios Profesionales en el acompañamiento  apoyo en los programas y proyectos, iniciativas de fortalecimiento empresarial de la Oficina de Inclusión y Desarrollo Productivo, adscrita a la Secretaria de Desarrollo Económico del Distrito de Barranquilla.</t>
  </si>
  <si>
    <t>Prestación de servicios profesionales para apoyar los procesos de orientación ocupacional que atiende la Oficina de Inclusión y Desarrollo Productivo de la Secretaria Distrital de Desarrollo Económico</t>
  </si>
  <si>
    <t>Prestación de servicios de apoyo a la gestión  a la Oficina de Inclusión y Desarrollo Productivo de la Secretaría de Desarrollo Económico en los procesos de inclusión laboral de las personas con discapacidad</t>
  </si>
  <si>
    <t>Prestación de servicios profesionales para apoyar los procesos de orientación ocupacional que atiende la Oficina de Inclusión y Desarrollo Productivo de la Secretaria Distrital de Desarrollo Económico.</t>
  </si>
  <si>
    <t>Prestación de servicios Profesionales para la atención  y asistencia diferencial a la población Victima del Conflicto Armado dentro de los programas de   inclusión laboral y  desarrollo empresarial</t>
  </si>
  <si>
    <t>Prestación de Servicios de Apoyo a la Gestión  en los procesos administrativos y operacionales  que se desarrollan en la Oficina de Inclusión y Desarrollo Productivo.</t>
  </si>
  <si>
    <t xml:space="preserve">PRESTACIÓN DE SERVICIOS PROFESIONALES PARA BRINDAR ACOMPAÑAMIENTO Y APOYO EN LA PROMOCION DE LOS PROGRAMAS LIDERADOS POR LA SECRETARIA DISTRITAL DE DESARROLLO ECONOMICO.  </t>
  </si>
  <si>
    <t>Prestación de servicios de apoyo a la gestión  para adelantar los programas y actividades de la Secretaría Distrital de Desarrollo Económico a los ciudadanos del distrito de Barranquilla.</t>
  </si>
  <si>
    <t>Prestación de servicios profesionales a la Secretaría Distrital de Desarrollo Económico para el apoyo en el desarrollo de los clústeres de offshore y de logística portuaria</t>
  </si>
  <si>
    <t>Acompañamiento y asesoría jurídica, financiera y técnica para la ejecución de la política de infraestructura para la competitividad del Plan de Desarrollo Distrital en materia portuaria y de navegabilidad en el Rio Magdalena.</t>
  </si>
  <si>
    <t xml:space="preserve">Prestación de servicios de apoyo a la gestión la oficina de Inclusión y Desarrollo Productivo, para la atención diferencial a la población Victima del Conflicto Armado  </t>
  </si>
  <si>
    <t xml:space="preserve">Prestación de servicios en materia de enseñanza-aprendizaje del inglés perfilado a contribuir a la competitividad del sector BPO en el Distrito de Barranquilla </t>
  </si>
  <si>
    <t>4 MESES</t>
  </si>
  <si>
    <t xml:space="preserve">La contratación para el arrendamiento de inmueble, para el funcionamiento de las diferentes oficinas de la Secretaria Distrital de educación  de Barranquilla. </t>
  </si>
  <si>
    <t>SGPed</t>
  </si>
  <si>
    <t>BIBIANA RINCON LUQUE - Secretaría Distrital de Educación</t>
  </si>
  <si>
    <t>Agosto</t>
  </si>
  <si>
    <t>SGPed, ICLD</t>
  </si>
  <si>
    <t>Prestar el servicio de transporte escolar para los niños, niñas y jóvenes prioritariamente en los niveles 1 y 2 del SISBEN focalizados en las Instituciones Educativas del Distrito de Barranquilla de acuerdo con la necesidad del programa</t>
  </si>
  <si>
    <t>SGPpl, ICLD,SGPed</t>
  </si>
  <si>
    <t>90101600
90101700
90101800</t>
  </si>
  <si>
    <t>Contratar el suministro y distribución de meriendas escolares por el sistema de refrigerio frío con destino a la población estudiantil prioritariamente de nivel 1 y 2 del SISBEN de los diferentes Establecimientos Educativos del Distrito de Barranquilla</t>
  </si>
  <si>
    <t>SGPpl, ICLD , RSGPal</t>
  </si>
  <si>
    <t>Suministro y distribucion de desayunos, complemento alimentario jornada de la tarde para la poblacion prioritaria de acuerdo con el lineamiento del programa PAE en las Diferentes Instituciones Educativas Distritales de Barranquilla.</t>
  </si>
  <si>
    <t>SGPpl, COF, SGPal, ICLD</t>
  </si>
  <si>
    <t>80111600
76111500 
92101500</t>
  </si>
  <si>
    <t>Contratar la prestación de servicios de vigilancia y seguridad privada para las Instituciones Educativas adscritas al Distrito de Barranquilla.</t>
  </si>
  <si>
    <t>Contratar la prestación de servicios de aseo y limpieza integral en las diferentes Instituciones Educativas del Distrito de Barranquilla.</t>
  </si>
  <si>
    <t>94101600           
80111600
93151500           
93121700
94101500           
80161600</t>
  </si>
  <si>
    <t>La ejecución del contrato de concesión suscrito entre el Distrito y concesionariocontratita, cuyo objeto corresponde a la entrega en concesión de la infraestructura física educativa de propiedad del Distrito, para  que el contratista organice, opere y preste el servicio público de educación formal, en los niveles preescolar, básica primaria, básica secundaria y media</t>
  </si>
  <si>
    <t>SGPed - ICLD</t>
  </si>
  <si>
    <t>94111900
80111600</t>
  </si>
  <si>
    <t xml:space="preserve">Contratar la prestación de servicios educativos para la vigencia 2018 a población vulnerable del distrito de barranquilla, por la modalidad de contratación para la promoción e implementacion de estrategias  de desarrollo pedagógico con iglesias y confesiones religiosas. </t>
  </si>
  <si>
    <t>Prestación de servicios profesionales para acompañar a la Secretaría Distrital de Educación, en la implementación   de estrategias para el desarrollo del programa de bienestar ocupacional para docentes y directivos docentes que permita incrementar la capacidad individual y la colectiva a fin de contribuir al cumplimiento de la misión institucional</t>
  </si>
  <si>
    <t>86141500
80111600</t>
  </si>
  <si>
    <t>Prestación de servicios de apoyo a la gestión para continuar la formación del ciclo de Educación Superior técnica profesional y/o tecnológica a jóvenes bachilleres egresados de Instituciones Educativas Distritales en Universidad al Barrio.</t>
  </si>
  <si>
    <t>SGPpl</t>
  </si>
  <si>
    <t>Prestacion de servicios de mensajería expresa, local, regional, y nacional, especificamente en los servicios de correspondencia de correo certificado, post express al dia, noti express, certimail y administracion de correspondencia a la Secretaría de Educación.</t>
  </si>
  <si>
    <t>La contratación para la prestación de servicio de impresión, fotocopiado y escaneo de documentos a las diferentes dependencias de la Secretaria de Educación Distrital</t>
  </si>
  <si>
    <t xml:space="preserve">Mayo </t>
  </si>
  <si>
    <t>Contratar la prestación de servicio de alquiler de vehículos para el transporte del personal de la Secretaria de Educación Distrital, que requiera movilizarse en cumplimiento de sus funciones.</t>
  </si>
  <si>
    <t xml:space="preserve">9 meses </t>
  </si>
  <si>
    <t>Contratar el suministro de papelería, útiles de oficina y toneres originales con destino a las dependencias de la Secretaria de Educación Distrital de Barranquilla.</t>
  </si>
  <si>
    <t>Prestación de servicios de una agencia de viajes que preste el servicio de tiquetes aéreos nacionales  e internacionales, transporte terrestre, alojamiento y demás servicios complementarios que requiera el Distrito de Barranquilla en cumplimiento de sus funciones misionales</t>
  </si>
  <si>
    <t>86101600
86101700
86141500</t>
  </si>
  <si>
    <t xml:space="preserve">Prestación de Servicios Profesionales para el desarrollo del seminario en contratacion estatal para directivos Docentes de 152 Instituciones Educativas del Distrito. </t>
  </si>
  <si>
    <t>Prestación de Servicios Profesionales Especializados en auditoría de calidad, con la finalidad de realizar la seguimiento de especificaciones técnicas del ministerio de educación nacional y capacitación y auditoria de seguimiento bajo la norma iso 9001:2015.</t>
  </si>
  <si>
    <t>Prestación de servicios para brindar soporte técnico y asesoramiento del software de gestión financiera sar ie, a las Instituciones Educativas del Distrito de Barranquilla.</t>
  </si>
  <si>
    <t xml:space="preserve">Prestacion de servicios profesionales para el desarrollo del programa de bienestar para docentes y directivos docentes </t>
  </si>
  <si>
    <t>60105200
86101600
86101700         
86101800
86111700</t>
  </si>
  <si>
    <t>Prestación de servicios de apoyo a la Gestión a la Secretaría Distrital de Educación para el fortalecimiento de competencias comunicativas en el idioma ingles en estudiantes de las IED focalizadas a través del proyecto de Construcción de Procesos de Excelencia Académica.</t>
  </si>
  <si>
    <t>10 mes</t>
  </si>
  <si>
    <t>SGPedc</t>
  </si>
  <si>
    <t>95120000
81101500
72121400</t>
  </si>
  <si>
    <t xml:space="preserve">Contratación de los Proyectos de Ampliación Y Mejoramiento De Infraestructuras De Instituciones Educativas </t>
  </si>
  <si>
    <t>SOLICITADAS</t>
  </si>
  <si>
    <t>80111600
81141600</t>
  </si>
  <si>
    <t>Prestacion de Servicios de Apoyo a la Gestion que brinde soporte a los diversos procesos a cargo de la oficina de Calidad Educativa de la Secretaría Distrital de Educación de Barranquilla.</t>
  </si>
  <si>
    <t>Prestación de Servicios Profesionales para acompañar los diferentes procesos de la oficina de Gestion Administrativa docente de la Secretaría Distrital de Educación de Barranquilla.</t>
  </si>
  <si>
    <t xml:space="preserve">Prestación de Servicios de Apoyo a la Gestión  en la oficina de Gestion Administrativa docente de la Secretaría Distrital de Educación de Barranquilla en sus diferentes procesos. </t>
  </si>
  <si>
    <t xml:space="preserve">Prestacion de servicios profesionales para realizar asistencia legal en los procesos inherentes a la Secretaría de Educación distrital </t>
  </si>
  <si>
    <t>Prestación de Servicios Profesionales a la oficina de Inspección, Vigilancia y Control de la Secretaría Distrital de Educación de Barranquilla.</t>
  </si>
  <si>
    <t>86101500
86101600
86101700
86101800</t>
  </si>
  <si>
    <t>Prestación de Servicios de Apoyo a la Gestión en la oficina de Inspección, Vigilancia y Control de la Secretaría Distrital de Educación de Barranquilla.</t>
  </si>
  <si>
    <t>Prestación de Servicios Profesionales que soporten  el funcionamiento y ejecucion de los diferentes proyectos misionales de la Secretaría Distrital de Educacion de Barranquilla.</t>
  </si>
  <si>
    <t>Prestación de Servicio de Apoyo a la Gestión  en el desarrollo de las actividades de indole operativa en la Secretaría Distrital  de Educación de Barranquilla.</t>
  </si>
  <si>
    <t>Prestación de Servicios Profesionales para acompañar los diferentes procesos de la oficina de Gestión Estratégica y Fortalecimiento Institucional de la Secretaría Distrital de Educación.</t>
  </si>
  <si>
    <t>Prestación de Servicios de apoyo para acompañar los diferentes procesos de la oficina de Gestión Estratégica y Fortalecimiento Institucional de la Secretaría Distrital de Educación.</t>
  </si>
  <si>
    <t>Prestación de Servicios Profesionales en la oficina de Cobertura Educativa de la Secretaría Distrital de Educación de Barranquilla, para la implementación de las estrategias, programas y proyectos que fomenten el acceso y permanencia a la Educacion Superior.</t>
  </si>
  <si>
    <t>Prestación de Servicios de Apoyo a la Gestión en la oficina de Cobertura Educativa de la Secretaría Distrital de Educación de Barranquilla, para la implementación de las estrategias, programas y proyectos que fomenten el acceso y permanencia a la educacion superior.</t>
  </si>
  <si>
    <t>Prestacion de Servicios Profesionales para el acompañamiento en los distintos procesos contractuales y de Cobertura Educativa de la Secretaria Distrital de Educacion.</t>
  </si>
  <si>
    <t>Prestacion de Servicios Profesionales en la oficina de Cobertura Educativa, para el acompañamiento a la ejecucion del programa de alimentacion escolar en las distintas Instituciones Educativas Distritales.</t>
  </si>
  <si>
    <t>Prestacion de Servicios Profesionales para acompañar los programas de acceso y permanencia de Cobertura academica de la Secretaria Distrital de Educacion durante la vigencia escolar 2018.</t>
  </si>
  <si>
    <t>Prestación de Servicios de Apoyo a la Gestión en la oficina de Cobertura Educativa de la Secretaría Distrital de Educación de Barranquilla.</t>
  </si>
  <si>
    <t>Prestación de Servicios de apoyo a la gestión para formar en el ciclo de educación superior técnica laboral o técnica profesional a jóvenes pertenecientes a las Instituciones Educativas Distritales de Barranquilla en el marco del Proyecto de Articulación de la Educación Media con la Educación Superior.</t>
  </si>
  <si>
    <t>80111600
86141500
86101700</t>
  </si>
  <si>
    <t>Prestación de servicios de apoyo a la gestión para el desarrollo del programa de Formación docente en pedagogia y desarrollo humano "Un camino a la Calidad Educativa", dirigido a docentes y Directivos Docentes de las Instituciones Educativas Oficiales del Distrito de Barranquilla</t>
  </si>
  <si>
    <t>SGPedc, SGPed</t>
  </si>
  <si>
    <t>Contrato interadministrativo para fortalecer la Educación Media, a través del mejoramiento de las competencias básicas a los jóvenes de grado 10 y 11, pertenecientes a las Instituciones Educativas del Distrito de educación media, y el desarrollo de un componente especifico de un programa técnico profesional para facilitar el tránsito a la educación superior, en el marco del Proyecto de Articulación de la Educación Media con la Educación Superior.</t>
  </si>
  <si>
    <t>86101600             
86101700
86141500             
60101000
60101100            
60101700</t>
  </si>
  <si>
    <t>La contratación para el desarrollo del proyecto "comunidades de aprendizaje" en la instituciones Educativas del Distrito de Barranquilla.</t>
  </si>
  <si>
    <t>Prestación de servicios de apoyo a la gestión a la Secretaría Distrital de Educación en la formación integral de escolares adultos en Instituciones Educativas focalizadas en Barranquilla.</t>
  </si>
  <si>
    <t>Prestación de servicios de apoyo a la gestión a la Secretaría de Educación Distrital, para fortalecer los procesos de educación inclusiva en instituciones educativas focalizadas que atienden escolares en condición de discapacidades auditivas,  visuales y sordocegueras.</t>
  </si>
  <si>
    <t xml:space="preserve">Prestación de servicios de apoyo a la gestión para el acompañamiento a la Secretaría Distrital de Educación en el desarrollo del proyecto atención a poblaciones educativas con características especiales promoviendo inclusión social en las Instituciones Educativas del Distrito de Barranquilla.
</t>
  </si>
  <si>
    <t>Prestación de servicios de apoyo a la gestión para el acompañamiento a la secretaria distrital de educación en el fortalecimiento de los procesos pedagógicos a fin de contribuir al desarrollo de competencias de estudiantes y docentes en lectura, matemáticas y ciencias de la IEDs focalizadas.</t>
  </si>
  <si>
    <t>Prestación de servicios de apoyo a la gestión para reforzar contenidos correspondientes a los componentes y competencias de las areas evaluadas por el icfes en las pruebas saber 11°.</t>
  </si>
  <si>
    <t>60105400        
86101700
86101600        
60105300</t>
  </si>
  <si>
    <t>Prestación de servicios de apoyo a la gestión a la Secretaría Distrital de Educación para el acompañamiento en la intervención de las IEDs focalizadas con el fin de mejorar el clima escolar, la convivencia escolar y los entornos escolares</t>
  </si>
  <si>
    <t>Prestación de servicios de apoyo a la gestión a la Secretaría Distrital de Educación para el acompañamiento a los docentes en el fortalecimiento de las matemáticas  en las Instituciones Educativas del Distrito de Barranquilla focalizadas a través de un proceso de enseñanza  - aprendizaje para el mejoramiento del índice sintético de la calidad educativa – ISCE.</t>
  </si>
  <si>
    <t>SGPpl, SGPed, ICLD</t>
  </si>
  <si>
    <t>Prestación de servicios de apoyo a la gestión para el acompañamiento a la Secretaría Distrital de Educación en el fortalecimiento de la lectura y escritura  en  estudiantes focalizados de las instituciones educativas del distrito de barranquilla.</t>
  </si>
  <si>
    <t>80111600
86141500
60101000
60101100            
60101700
60105200
86101600
86101700         
86101800
86111700</t>
  </si>
  <si>
    <t xml:space="preserve">Prestación de servicios de apoyo a la gestión a la Secretaría Distrital de Educación para el fortalecimiento de la educación ambiental mediante la implementación de proyectos ambientales escolares - praes en las IEDs focalizadas  </t>
  </si>
  <si>
    <t>SGPpl, ICLD</t>
  </si>
  <si>
    <t>Prestación de servicios de apoyo a la gestión a la Secretaría Distrital de Educación en los procesos de educación inclusiva en Instituciones Educativas focalizadas que atienden escolares con discapacidad a efecto de brindarles una educación pertinente y de calidad en el marco del decreto 1421 de 2017</t>
  </si>
  <si>
    <t>Prestación de servicios de apoyo a la gestión a la Secretaría Distrital de Educación para el acompañamiento y desarrollo del proyecto de implementación de convivencia escolar en las IED focalizadas.</t>
  </si>
  <si>
    <t>Prestación de servicios de apoyo a la gestión a la Secretaría Distrital De Educación a través de un proceso de acompañamiento con formadores nativos extranjeros para el fortalecimiento de las  habilidades comunicativas en inglés para los estudiantes de básica primaria de la IED focalizadas.</t>
  </si>
  <si>
    <t>Prestación de servicios de apoyo a la gestión a la Secretaría Distrital de Educación para el acompañamiento a los estudiantes de las IED focalizadas en la construcción de su proyecto de vida a través de un proceso formativo de orientación vocacional  a fin de mejorar la calidad educativa y el desarrollo integral del estudiante con el objetivo de garantizar la implementación de estrategias pedagógicas transversales.</t>
  </si>
  <si>
    <t>ICLD, SGPpl, SGPedc</t>
  </si>
  <si>
    <t>La contratación para aunar esfuerzos para construir un fondo - alianza de fomento y cofinanciación de la educación superior para financiar los costos de matricula, a los jóvenes egresados de colegios oficiales del distrito especial, industrial y portuario de barranquilla pertenecientes a estratos 1 y 2.</t>
  </si>
  <si>
    <t>ICLD, SGPpl</t>
  </si>
  <si>
    <t>Prestación de servicios de apoyo a la gestión a la secretaría distrital de educación a través de un proceso de continuidad en el acompañamiento, orientación y mejoramiento de la calidad de la educación a partir del intercambio de experiencias pedagogicas en areas del quehacer educativo</t>
  </si>
  <si>
    <t>Suministrar la dotación de textos de la serie sentir para crecer en paz para la implementación de una intervención  pedagógica, orientada a construir una cultura de paz en  las Instituciones Educativas Distritales de Barranquilla y así mismo cumplir los lineamientos de la catedra de paz planteados por el Ministerio de Educación Nacional</t>
  </si>
  <si>
    <t>Prestación de servicios de apoyo a la gestión a la secretaría distrital de educación para el fortalecimiento de competencias comunicativas en el idioma ingles en estudiantes de 9° 10° y 11° de las ied focalizadas a través del proyecto de construcción de procesos de excelencia academica.</t>
  </si>
  <si>
    <t>10 Meses</t>
  </si>
  <si>
    <t>Prestacion de servicios profesionales para  brindar apoyo  jurídico en materia de seguridad social en pensiones en el sector educación y saneamiento de las obligaciones prestacionales del Distrito de Barranquilla.</t>
  </si>
  <si>
    <t>Prestación de servicios profesionales para brindar asesoramiento juridico a la Secretaria  Distrital de Educacion.</t>
  </si>
  <si>
    <t>Prestación de servicios profesionales para brindar herramientas encaminadas a fortalecer el la gestión de los procesos financieros, contables y jurídicos de la Secretaría Distrital de Educación</t>
  </si>
  <si>
    <t>JUEGOS CENTROAMERICANOS Y DEL CARIBE:CONVENIO INTERADMINISTRATIVO PARA EL APOYO TECNICO Y LOGISTICO PARA LA COORDINACION Y DESARROLLO DE LOS JUEGOS CENTROAMERICANOS Y DEL CARIBE</t>
  </si>
  <si>
    <t>Si</t>
  </si>
  <si>
    <t>Gonzalo Baute -Secretario de Recreación y Deportes</t>
  </si>
  <si>
    <t>Cof Jueg</t>
  </si>
  <si>
    <t>JUEGOS CENTROAMERICANOS Y DEL CARIBE: COMPUTADORES- Alquiler</t>
  </si>
  <si>
    <t>8000000                                                                                                                                                                                                                                                                                                                                                   80111600</t>
  </si>
  <si>
    <t>80000000                                                                                                                                                                                                                                                                                                                                                     80111600</t>
  </si>
  <si>
    <t>JUEGOS CENTROAMERICANOS Y DEL CARIBE:Contratación de personal para el apoyo logistico  del desarrollo de los Juegos Centroamericanos y del Caribe 2018</t>
  </si>
  <si>
    <t>95122300                                                                                                                                                                                                                                                                                                                                                           95122301                                                                                                                                                                                                                                                                                                                                                            95122302                                                                                                                                                                                                                                                                                                                                                                  95122304</t>
  </si>
  <si>
    <t xml:space="preserve">Cr 2016 - 2019, ICLD, COF </t>
  </si>
  <si>
    <t>Construcción del Patinodromo en la Ciudad de Barranquilla Enmarcado dentro del Programa de la celebración de los Juegos Centroamericanos y del Caribe 2018</t>
  </si>
  <si>
    <t>Construcción del Complejo Acuático en la Ciudad de Barranquilla Enmarcado dentro del Programa de la celebración de los Juegos Centroamericanos y del Caribe 2018</t>
  </si>
  <si>
    <t>Cof 000649/2017</t>
  </si>
  <si>
    <t>90141500                                                                                                                                                                                                                                                                                                                                                           90141600                                                                                                                                                                                                                                                                                                                                                            90141700                                                                                                                                                                                                                                                                                                                                                                  94121513</t>
  </si>
  <si>
    <t>Deporte para Todos: PRESTACIÓN DE SERVICIOS DE APOYO A LA GESTIÓN DE LA SECRETARÍA DISTRITAL DE RECREACIÓN Y DEPORTE EN EL DESARROLLO DE LOS JUEGOS DEPORTIVOS SUPERATE INTERCOLEGIADOS Y ESCOLARES BARRANQUILLA CAPITAL DE VIDA 2018.</t>
  </si>
  <si>
    <t xml:space="preserve">PRESTACIÓN DE SERVICIOS DE APOYO A LA GESTIÓN DE LA SECRETARÍA DISTRITAL DE RECREACIÓN Y DEPORTE PARA EL DESARROLLO DE LA ESTRATEGIA PARA EL FOMENTO DEL DEPORTE “TODO BIEN POR KILLA” . </t>
  </si>
  <si>
    <t>SGP, RSGPpd, Bon</t>
  </si>
  <si>
    <t>Deporte para todos:PRESTACIÓN DE SERVICIOS DE APOYO A LA GESTIÓN DE LA SECRETARÍA DISTRITAL DE RECREACIÓN Y DEPORTE PARA EL DESARROLLO DE LA ESTRATEGIA PARA EL FOMENTO DEL DEPORTE "ESCUELAS DE FORMACIÓN DEPORTIVA “KILLA DEPORTIVA"</t>
  </si>
  <si>
    <t>BON, COF 023-2017</t>
  </si>
  <si>
    <t>Deporte para todos:PRESTACION DE SERVICIOS DE APOYO A LA GESTION AL DISTRITO DE BARRANQUILLA EN EL DESARROLLO DE LAS ACTIVIDADES DE INDOLE OPERATIVA Y MISIONAL DE LA SECRETARIA DISTRITAL DE RECREACION Y DEPORTES</t>
  </si>
  <si>
    <t>12 Meses</t>
  </si>
  <si>
    <t>BON</t>
  </si>
  <si>
    <t>Deporte para todos:PRESTACIÓN DE SERVICIOS DE APOYO A LA GESTIÓN DE LA SECRETARÍA DISTRITAL DE RECREACIÓN Y DEPORTE PARA EL DESARROLLO DE LA ESTRATEGIA PARA EL FOMENTO DEL DEPORTE, LA RECREACIÓN, LA ACTIVIDAD FÍSICA Y EL APROVECHAMIENTO DEL TIEMPO LIBRE "KILLA ACTIVA ".</t>
  </si>
  <si>
    <t>SGPpd,Esp</t>
  </si>
  <si>
    <t xml:space="preserve">Deporte para todos: PRESTACIÓN DE SERVICIOS DE APOYO A LA GESTIÓN DE LA SECRETARÍA DISTRITAL DE RECREACIÓN Y DEPORTE PARA EL DESARROLLO DE LA ESTRATEGIA DE FOMENTO DEL DEPORTE, LA RECREACIÓN Y APROVECHAMIENTO DEL TIEMPO LIBRE “KILLA RECREATIVA”    </t>
  </si>
  <si>
    <t>BON, ESP</t>
  </si>
  <si>
    <t xml:space="preserve">PRESTACION DE SERVICIOS DE APOYO A LA GESTIÓN DE LA SDRD PARA DESARROLLAR EL  "PROYECTO DEPORTIVO INTEGRACIÓN SOCIAL EN ADOLESCENTES, A REALIZARSE EN EL DISTRITO DE BARRANQUILLA. </t>
  </si>
  <si>
    <t>ESP</t>
  </si>
  <si>
    <t>Deporte para todos:PRESTACION DE SERVICIOS PARA LA FORMULACION E IMPLEMENTACION DEL PLAN DISTRITAL DEL DEPORTE</t>
  </si>
  <si>
    <t xml:space="preserve">febrero </t>
  </si>
  <si>
    <t>IMPC</t>
  </si>
  <si>
    <t xml:space="preserve">Deporte para todos:CONVENIO DE COOPERACION CON UNA ESAL PARA EL DESARROLLO DEL MUNDIAL DE TENIS 2018 COPA "CAPITAL DE VIDA" A DESARROLLARSE EN EL DISTRITO DE BARRANQUILLA. </t>
  </si>
  <si>
    <t>1 meses</t>
  </si>
  <si>
    <t>Decreto 092</t>
  </si>
  <si>
    <t>Deporte para todosPRESTACIÓN DE SERVICIOS DE APOYO A LA GESTIÓN DE LA SECRETARÍA DISTRITAL DE RECREACIÓN Y DEPORTE PARA EL DESARROLLO DE LA PRÁCTICA DEPORTIVA PARA PERSONAS EN SITUACION DE DISCAPACIDAD “KILLA SIN LÍMITES”</t>
  </si>
  <si>
    <t>BON, SGP</t>
  </si>
  <si>
    <t>Deporte para todos:PRESTACIÓN DE SERVICIOS DE APOYO A LA GESTIÓN DE LA SECRETARÍA DISTRITAL DE RECREACIÓN Y DEPORTE PARA el desarrollo y la práctica al Deporte Social Comunitario, Deporte formativo y asociado “DEPORTE AL BARRIO"</t>
  </si>
  <si>
    <t>80011701                                                                                                                                                                                                                                                                                                                                         80111600</t>
  </si>
  <si>
    <t>Espacios para el Deporte y la Recreación: MEJORAMIENTO Y ADECUACION DEL VELODROMO</t>
  </si>
  <si>
    <t>70111703                                                                                                                                                                                                                                                                                                                                         70111706</t>
  </si>
  <si>
    <t>Espacios para el deporte y la recreación: Mantenimiento y conseracion gramado y zonas verdes escenario deportivo Estadio Metropolitano</t>
  </si>
  <si>
    <t xml:space="preserve">11111700           
30111600
30131500           
30131600
21311500           
30181700
30181800           
40183000           
40183100       </t>
  </si>
  <si>
    <t>Espacios para el deporte y la recreación: Suministro de pinturas para los diferentes escenarios deportivos</t>
  </si>
  <si>
    <t>Espacios para el deporte y la recreación: Suministro de insumos de aseo y limpieza para los diferentes escenarios deportivos</t>
  </si>
  <si>
    <t>30101600            
39101600
39101900            
39111600          
39122300            
39121024           
39131600            
39131700</t>
  </si>
  <si>
    <t xml:space="preserve">Espacios para el deporte y la recreación el suministro de elementos eléctricos (materiales, insumos, elementos básicos, herramientas menores, accesorios) por medio del cual se de respuestas a todos los requerimientos que se formulen en los escenarios deportivos </t>
  </si>
  <si>
    <t>30100000     
30110000
30120000          
30130000      
30150000         
30180000        
30190000           
30240000</t>
  </si>
  <si>
    <t xml:space="preserve">Espacios para el deporte y la recreación el suministro de elementos de ferretería (materiales, insumos, elementos básicos, herramientas menores, accesorios) por medio del cual se de respuestas a todos los requerimiento que se formulen en los escenarios deportivos </t>
  </si>
  <si>
    <t>43190000     
43210000
43200000          
43220000      
43230000         
30180000        
30190000           
30240000</t>
  </si>
  <si>
    <t>Espacios para el deporte y la recreación: Suministro de insumos tecnologicos para los diferentes escenarios deportivos</t>
  </si>
  <si>
    <t>ICLD, RT</t>
  </si>
  <si>
    <t>80011701                                                                                                                                                                                                                                                                                                                                                                                                      80111600</t>
  </si>
  <si>
    <t>Espacios para el Deporte y la Recreación: PRESTACION DE SERVICIOS DE APOYO A LA GESTION AL DISTRITO DE BARRANQUILLA EN EL DESARROLLO DE LAS ACTIVIDADES DE INDOLE OPERATIVA Y MISIONAL DE LA SECRETARIA DISTRITAL DE RECREACION Y DEPORTES</t>
  </si>
  <si>
    <t>Prestacion de servicios de apoyo a la gestion del distrito de barranquilla dentro del proceso realizacion  y digitacion de encuestas  en la oficina de sisben</t>
  </si>
  <si>
    <t>Nohora Ramos- Oficina Sisben</t>
  </si>
  <si>
    <t>Prestacion de servicios de apoyo a la gestion del distrito de barranquilla dentro del proceso realizacion ,digitacion de encuestas y  demas actividades de indole operativa y misional en la oficina de sisben</t>
  </si>
  <si>
    <t>Aquiler de vehiculo para movilizacion del jefe y demas  personal de la oficina de sisben que lo requiera en el cumplimiento de sus funciones (brigadas, campañas, feria biba)</t>
  </si>
  <si>
    <t xml:space="preserve">Alquiler de motocicletas  para transportarse  los encuestadores  para la realizacion de encuestas </t>
  </si>
  <si>
    <t>Combustible</t>
  </si>
  <si>
    <t>impresión de material publicitario (vallas, volantes, folletos, etc) y monitoreo de campañas publicitarias  con mensajes informativos acerca de como inscribirse en  la base de datos sisben .</t>
  </si>
  <si>
    <t xml:space="preserve">Contratacion de un ingeniero de sistemas para apoyo en la custodia y manejo pertenecientes  a la base de datos de sisben </t>
  </si>
  <si>
    <t>ICDE</t>
  </si>
  <si>
    <t>80111600    93131600</t>
  </si>
  <si>
    <t>7 Meses</t>
  </si>
  <si>
    <r>
      <rPr>
        <b/>
        <sz val="11"/>
        <rFont val="Arial"/>
        <family val="2"/>
      </rPr>
      <t>Primera Infancia:</t>
    </r>
    <r>
      <rPr>
        <sz val="11"/>
        <rFont val="Arial"/>
        <family val="2"/>
      </rPr>
      <t xml:space="preserve"> Prestación de servicios de apoyo a la gestión para la promoción del desarrollo integral a la primera infancia. ( Proyecto Atención sostenible y con calidad a la primera infancia en el distrito de Barranquilla).</t>
    </r>
  </si>
  <si>
    <r>
      <rPr>
        <b/>
        <sz val="11"/>
        <rFont val="Arial"/>
        <family val="2"/>
      </rPr>
      <t xml:space="preserve">Primera Infancia: </t>
    </r>
    <r>
      <rPr>
        <sz val="11"/>
        <rFont val="Arial"/>
        <family val="2"/>
      </rPr>
      <t>Prestación de servicios de apoyo a la gestión para la formacion de agentes educativos en estrategias que coadyuven la valoracion del desarrollo integral de la primera infancia. en el distrito de barranquilla   ( Proyecto Atención sostenible y con calidad a la primera infancia en el distrito de Barranquilla).</t>
    </r>
  </si>
  <si>
    <r>
      <t xml:space="preserve">Centro Especializados: </t>
    </r>
    <r>
      <rPr>
        <sz val="11"/>
        <rFont val="Arial"/>
        <family val="2"/>
      </rPr>
      <t>Prestación de servicios de apoyo a la gestión para el desarrollo del proyecto  atención de niños, niñas y adolescentes del Distrito de Barranquilla en centros especializados.</t>
    </r>
  </si>
  <si>
    <r>
      <rPr>
        <b/>
        <sz val="11"/>
        <rFont val="Arial"/>
        <family val="2"/>
      </rPr>
      <t>Centros Especializados:</t>
    </r>
    <r>
      <rPr>
        <sz val="11"/>
        <rFont val="Arial"/>
        <family val="2"/>
      </rPr>
      <t xml:space="preserve"> : Contratación de personal </t>
    </r>
    <r>
      <rPr>
        <b/>
        <sz val="11"/>
        <rFont val="Arial"/>
        <family val="2"/>
      </rPr>
      <t xml:space="preserve">profesional </t>
    </r>
    <r>
      <rPr>
        <sz val="11"/>
        <rFont val="Arial"/>
        <family val="2"/>
      </rPr>
      <t>para el apoyo a la gestion en la organizacion y ejecuccion del proyecto de para la atención de  niños y adolescentes del Distrito de Barranquilla en centros especializados</t>
    </r>
  </si>
  <si>
    <r>
      <rPr>
        <b/>
        <sz val="11"/>
        <rFont val="Arial"/>
        <family val="2"/>
      </rPr>
      <t>Centros Especializados:</t>
    </r>
    <r>
      <rPr>
        <sz val="11"/>
        <rFont val="Arial"/>
        <family val="2"/>
      </rPr>
      <t xml:space="preserve">  Prestación de servicios de </t>
    </r>
    <r>
      <rPr>
        <b/>
        <sz val="11"/>
        <rFont val="Arial"/>
        <family val="2"/>
      </rPr>
      <t>apoyo</t>
    </r>
    <r>
      <rPr>
        <sz val="11"/>
        <rFont val="Arial"/>
        <family val="2"/>
      </rPr>
      <t xml:space="preserve"> a la gestion para la organizacion y ejecuccion del proyecto de atención de  niños y adolescentes del Distrito de Barranquilla en centros especializados.</t>
    </r>
    <r>
      <rPr>
        <b/>
        <sz val="11"/>
        <rFont val="Arial"/>
        <family val="2"/>
      </rPr>
      <t xml:space="preserve">                                          </t>
    </r>
  </si>
  <si>
    <r>
      <t xml:space="preserve">Centros Especializados: </t>
    </r>
    <r>
      <rPr>
        <sz val="11"/>
        <rFont val="Arial"/>
        <family val="2"/>
      </rPr>
      <t>Contratacion del alquiler de un espacio  para  el funcionamiento del Sistema de de Responsabilidad para Adolecentes (SRPA).</t>
    </r>
  </si>
  <si>
    <r>
      <rPr>
        <b/>
        <sz val="11"/>
        <rFont val="Arial"/>
        <family val="2"/>
      </rPr>
      <t>Casa ludica</t>
    </r>
    <r>
      <rPr>
        <sz val="11"/>
        <rFont val="Arial"/>
        <family val="2"/>
      </rPr>
      <t>: Prestación de servicios de apoyo a la gestión para la atención de niños, niñas y adolescentes en la Casa lúdica del barrio la Paz  del Distrito de Barranquilla.</t>
    </r>
  </si>
  <si>
    <r>
      <rPr>
        <b/>
        <sz val="11"/>
        <rFont val="Arial"/>
        <family val="2"/>
      </rPr>
      <t>Estimulo De Transporte:</t>
    </r>
    <r>
      <rPr>
        <sz val="11"/>
        <rFont val="Arial"/>
        <family val="2"/>
      </rPr>
      <t xml:space="preserve"> Contratación de  operador para ejecución del proyecto  de Estimulo De  Transporte a la Población  Estudiantil Universitaria técnica y tecnólogica.</t>
    </r>
  </si>
  <si>
    <t>Convenio Interadministrativo</t>
  </si>
  <si>
    <r>
      <rPr>
        <b/>
        <sz val="11"/>
        <rFont val="Arial"/>
        <family val="2"/>
      </rPr>
      <t xml:space="preserve">Casas De Juventud: </t>
    </r>
    <r>
      <rPr>
        <sz val="11"/>
        <rFont val="Arial"/>
        <family val="2"/>
      </rPr>
      <t>Estudios y diseños  para el Mejoramiento de la infraestructura y ambiente locativo de las casas de juventud y la creación de nuevos espacios de infraestructura juvenil en la ciudad.</t>
    </r>
  </si>
  <si>
    <t>5 Meses</t>
  </si>
  <si>
    <r>
      <rPr>
        <b/>
        <sz val="11"/>
        <rFont val="Arial"/>
        <family val="2"/>
      </rPr>
      <t>Juventud</t>
    </r>
    <r>
      <rPr>
        <sz val="11"/>
        <rFont val="Arial"/>
        <family val="2"/>
      </rPr>
      <t xml:space="preserve">: Contratacion Personal </t>
    </r>
    <r>
      <rPr>
        <b/>
        <sz val="11"/>
        <rFont val="Arial"/>
        <family val="2"/>
      </rPr>
      <t>profesional</t>
    </r>
    <r>
      <rPr>
        <sz val="11"/>
        <rFont val="Arial"/>
        <family val="2"/>
      </rPr>
      <t xml:space="preserve"> a la gestion capacitado para  la ejecución del proyecto Generación de oportunidades en espacios de participación a los jovenes "Barranquilla para los Jovenes". (Asistencia técnica, actividades administrativas y de  gestion).</t>
    </r>
  </si>
  <si>
    <r>
      <rPr>
        <b/>
        <sz val="11"/>
        <rFont val="Arial"/>
        <family val="2"/>
      </rPr>
      <t xml:space="preserve">Juventud: </t>
    </r>
    <r>
      <rPr>
        <sz val="11"/>
        <rFont val="Arial"/>
        <family val="2"/>
      </rPr>
      <t xml:space="preserve">Contratación Personal capacitado para el </t>
    </r>
    <r>
      <rPr>
        <b/>
        <sz val="11"/>
        <rFont val="Arial"/>
        <family val="2"/>
      </rPr>
      <t>apoyo</t>
    </r>
    <r>
      <rPr>
        <sz val="11"/>
        <rFont val="Arial"/>
        <family val="2"/>
      </rPr>
      <t xml:space="preserve"> a la gestion en   la ejecución del proyecto Generación de oportunidades en espacios de participación a los jovenes "Barranquilla para los Jovenes". (Asistencia técnica, actividades administrativas y de  gestion).</t>
    </r>
  </si>
  <si>
    <r>
      <rPr>
        <b/>
        <sz val="11"/>
        <rFont val="Arial"/>
        <family val="2"/>
      </rPr>
      <t xml:space="preserve">Juventud: </t>
    </r>
    <r>
      <rPr>
        <sz val="11"/>
        <rFont val="Arial"/>
        <family val="2"/>
      </rPr>
      <t>Proyecto "Generación de oportunidades en espacios de participación a los jovenes  "Barranquilla para los jovenes" en el distrito especial, industrial y portuario de Barranquilla.</t>
    </r>
  </si>
  <si>
    <r>
      <rPr>
        <b/>
        <sz val="11"/>
        <rFont val="Arial"/>
        <family val="2"/>
      </rPr>
      <t xml:space="preserve">Erradicación Del Trabajo Infantil: </t>
    </r>
    <r>
      <rPr>
        <sz val="11"/>
        <rFont val="Arial"/>
        <family val="2"/>
      </rPr>
      <t>Prestación de servicios de apoyo a la gestion para la organizacion y ejecución del proyecto de  prevención y atención integral a los niños, niñas y adolescentes en situación de trabajo infantil vinculado al proyecto"Trabajando por los niños, erradicación del trabajo infantil y sus peores formas - Modalidad Externado y Apoyo Familiar distrito de Barranquilla.</t>
    </r>
  </si>
  <si>
    <t>11  Meses</t>
  </si>
  <si>
    <r>
      <rPr>
        <b/>
        <sz val="11"/>
        <rFont val="Arial"/>
        <family val="2"/>
      </rPr>
      <t xml:space="preserve">Centro De Vida: </t>
    </r>
    <r>
      <rPr>
        <sz val="11"/>
        <rFont val="Arial"/>
        <family val="2"/>
      </rPr>
      <t>Prestación de servicios de apoyo a la gestión para  la ejecución del  proyecto de atención Integral (Salud, y nutrición, emprendimiento, recreación, dotación, y aseo) de los adultos mayores beneficiarios del programa de atención integral al adulto mayor en las comunidades y en los centros de vida.</t>
    </r>
  </si>
  <si>
    <t>ESTT</t>
  </si>
  <si>
    <r>
      <rPr>
        <b/>
        <sz val="11"/>
        <rFont val="Arial"/>
        <family val="2"/>
      </rPr>
      <t xml:space="preserve">Centro De Vida: </t>
    </r>
    <r>
      <rPr>
        <sz val="11"/>
        <rFont val="Arial"/>
        <family val="2"/>
      </rPr>
      <t xml:space="preserve"> Contratación de personal </t>
    </r>
    <r>
      <rPr>
        <b/>
        <sz val="11"/>
        <rFont val="Arial"/>
        <family val="2"/>
      </rPr>
      <t xml:space="preserve">profesional  </t>
    </r>
    <r>
      <rPr>
        <sz val="11"/>
        <rFont val="Arial"/>
        <family val="2"/>
      </rPr>
      <t>capacitado para  la ejecución del proyecto de "Atención Integral de los adultos mayores en las comunidades y en los centros de vida"  (Médicos, enfermeras jefe, fisioterapeutas, psicológos, trabajadores sociales, licenciados, abogados, administradores, entre otros).</t>
    </r>
  </si>
  <si>
    <r>
      <rPr>
        <b/>
        <sz val="11"/>
        <rFont val="Arial"/>
        <family val="2"/>
      </rPr>
      <t xml:space="preserve">Centro De Vida: </t>
    </r>
    <r>
      <rPr>
        <sz val="11"/>
        <rFont val="Arial"/>
        <family val="2"/>
      </rPr>
      <t xml:space="preserve">Contratación de Personal de </t>
    </r>
    <r>
      <rPr>
        <b/>
        <sz val="11"/>
        <rFont val="Arial"/>
        <family val="2"/>
      </rPr>
      <t>apoyo</t>
    </r>
    <r>
      <rPr>
        <sz val="11"/>
        <rFont val="Arial"/>
        <family val="2"/>
      </rPr>
      <t xml:space="preserve"> capacitado para  la ejecución del proyecto de "Atención Integral de los adultos mayores en las comunidades y en los centros de vida" .</t>
    </r>
  </si>
  <si>
    <r>
      <rPr>
        <b/>
        <sz val="11"/>
        <rFont val="Arial"/>
        <family val="2"/>
      </rPr>
      <t xml:space="preserve">Centros de vida: </t>
    </r>
    <r>
      <rPr>
        <sz val="11"/>
        <rFont val="Arial"/>
        <family val="2"/>
      </rPr>
      <t xml:space="preserve">Mejoramiento de la salud visual y oral del adulto mayor de los centros de vida y comunidades vulnerables. </t>
    </r>
  </si>
  <si>
    <r>
      <rPr>
        <b/>
        <sz val="11"/>
        <rFont val="Arial"/>
        <family val="2"/>
      </rPr>
      <t>Adulto Mayor Bienestar</t>
    </r>
    <r>
      <rPr>
        <sz val="11"/>
        <rFont val="Arial"/>
        <family val="2"/>
      </rPr>
      <t>: Contratación de un  operador para la ejecución de acciones que fortalezcan la actividad productiva y económica de la red familiar del adulto mayor a fin de mitigar las condiciones de vulnerabilidad.</t>
    </r>
  </si>
  <si>
    <t>9  meses</t>
  </si>
  <si>
    <r>
      <rPr>
        <b/>
        <sz val="11"/>
        <rFont val="Arial"/>
        <family val="2"/>
      </rPr>
      <t>Centro De Vida:</t>
    </r>
    <r>
      <rPr>
        <sz val="11"/>
        <rFont val="Arial"/>
        <family val="2"/>
      </rPr>
      <t xml:space="preserve"> Prestación de servicios de apoyo a la gestión  para la ejecución de acciones encaminadas al bienestar y envejecimiento activo del adulto mayor en condición de vulnerabilidad.</t>
    </r>
  </si>
  <si>
    <t>9 Meses</t>
  </si>
  <si>
    <r>
      <rPr>
        <b/>
        <sz val="11"/>
        <rFont val="Arial"/>
        <family val="2"/>
      </rPr>
      <t xml:space="preserve">Publicaciones Subsidio Nacional: </t>
    </r>
    <r>
      <rPr>
        <sz val="11"/>
        <rFont val="Arial"/>
        <family val="2"/>
      </rPr>
      <t>Contratación de servicios para divulgación y públicidad del proyecto de protección y atención al adulto mayor a través de Centros de Vida y en comunidades vulnerables.</t>
    </r>
  </si>
  <si>
    <r>
      <rPr>
        <b/>
        <sz val="11"/>
        <rFont val="Arial"/>
        <family val="2"/>
      </rPr>
      <t>Servicios Fúnerario:</t>
    </r>
    <r>
      <rPr>
        <sz val="11"/>
        <rFont val="Arial"/>
        <family val="2"/>
      </rPr>
      <t xml:space="preserve"> Contratación de un  operador para brindar servcios fúnerarios y cubrir las exequias de adultos mayores, cuyas familias o cuidadores carecen de recursos para las honras fúnebres.</t>
    </r>
  </si>
  <si>
    <r>
      <rPr>
        <b/>
        <sz val="11"/>
        <rFont val="Arial"/>
        <family val="2"/>
      </rPr>
      <t xml:space="preserve">Adulto Mayor Nutrición: </t>
    </r>
    <r>
      <rPr>
        <sz val="11"/>
        <rFont val="Arial"/>
        <family val="2"/>
      </rPr>
      <t xml:space="preserve">Ejecución de acciones encaminadas a la recuperación y seguimiento nutricional del adulto mayor en condición de vulnerabilidad del distrito especial, industrial y portuario de barranquilla.  </t>
    </r>
  </si>
  <si>
    <r>
      <rPr>
        <b/>
        <sz val="11"/>
        <rFont val="Arial"/>
        <family val="2"/>
      </rPr>
      <t>Centros de Bienestar (Asilos):</t>
    </r>
    <r>
      <rPr>
        <sz val="11"/>
        <rFont val="Arial"/>
        <family val="2"/>
      </rPr>
      <t xml:space="preserve"> Prestación de servicios de apoyo a la gestión para la atención integral (Salud, nutrición, alojamiento,recreación, aseo entre otros) de los adultos mayores en condicón de vulnerabilidad y/o abandono en los  través de Centros de Bienestar (Asilos), </t>
    </r>
  </si>
  <si>
    <r>
      <rPr>
        <b/>
        <sz val="11"/>
        <rFont val="Arial"/>
        <family val="2"/>
      </rPr>
      <t>Construcción y Adecuación de Centros de Vida:</t>
    </r>
    <r>
      <rPr>
        <sz val="11"/>
        <rFont val="Arial"/>
        <family val="2"/>
      </rPr>
      <t xml:space="preserve"> Contratación de un operador para la construcción y adecuación de centros de vida</t>
    </r>
  </si>
  <si>
    <r>
      <rPr>
        <b/>
        <sz val="11"/>
        <rFont val="Arial"/>
        <family val="2"/>
      </rPr>
      <t>Red Unidos</t>
    </r>
    <r>
      <rPr>
        <sz val="11"/>
        <rFont val="Arial"/>
        <family val="2"/>
      </rPr>
      <t>: Prestación de servicios de apoyo a la gestión para  la ejecución del proyecto Red Unidos.</t>
    </r>
  </si>
  <si>
    <r>
      <rPr>
        <b/>
        <sz val="11"/>
        <rFont val="Arial"/>
        <family val="2"/>
      </rPr>
      <t>Familias En Acción</t>
    </r>
    <r>
      <rPr>
        <sz val="11"/>
        <rFont val="Arial"/>
        <family val="2"/>
      </rPr>
      <t>:  Contratacion Personal capacitado para el</t>
    </r>
    <r>
      <rPr>
        <b/>
        <sz val="11"/>
        <rFont val="Arial"/>
        <family val="2"/>
      </rPr>
      <t xml:space="preserve"> apoyo </t>
    </r>
    <r>
      <rPr>
        <sz val="11"/>
        <rFont val="Arial"/>
        <family val="2"/>
      </rPr>
      <t>a la gestión en   la ejecución del proyecto Más Familias En Acción.</t>
    </r>
  </si>
  <si>
    <r>
      <rPr>
        <b/>
        <sz val="11"/>
        <rFont val="Arial"/>
        <family val="2"/>
      </rPr>
      <t xml:space="preserve">Familias En Acción: </t>
    </r>
    <r>
      <rPr>
        <sz val="11"/>
        <rFont val="Arial"/>
        <family val="2"/>
      </rPr>
      <t xml:space="preserve"> Contratación Personal </t>
    </r>
    <r>
      <rPr>
        <b/>
        <sz val="11"/>
        <rFont val="Arial"/>
        <family val="2"/>
      </rPr>
      <t>profesional</t>
    </r>
    <r>
      <rPr>
        <sz val="11"/>
        <rFont val="Arial"/>
        <family val="2"/>
      </rPr>
      <t xml:space="preserve"> a la gestión capacitado para  la ejecución del proyecto  del proyecto Más Familias En Acción.</t>
    </r>
  </si>
  <si>
    <r>
      <rPr>
        <b/>
        <sz val="11"/>
        <rFont val="Arial"/>
        <family val="2"/>
      </rPr>
      <t>Recuperación Habitante Calle:</t>
    </r>
    <r>
      <rPr>
        <sz val="11"/>
        <rFont val="Arial"/>
        <family val="2"/>
      </rPr>
      <t xml:space="preserve">  Prestación de servicios de apoyo a la gestión para el proyecto Recuperación social de los habitante de la calle del Distrito De Barranquilla.</t>
    </r>
  </si>
  <si>
    <r>
      <rPr>
        <b/>
        <sz val="11"/>
        <rFont val="Arial"/>
        <family val="2"/>
      </rPr>
      <t>Recuperación Habitante Calle:</t>
    </r>
    <r>
      <rPr>
        <sz val="11"/>
        <rFont val="Arial"/>
        <family val="2"/>
      </rPr>
      <t xml:space="preserve">Prestación de servicios de </t>
    </r>
    <r>
      <rPr>
        <b/>
        <sz val="11"/>
        <rFont val="Arial"/>
        <family val="2"/>
      </rPr>
      <t>apoyo</t>
    </r>
    <r>
      <rPr>
        <sz val="11"/>
        <rFont val="Arial"/>
        <family val="2"/>
      </rPr>
      <t xml:space="preserve"> capacitado para  la ejecución del proyecto de recuperación social de los habitantes de la calle del Distrito de Barranquilla. (Psicologo, terapista ocupacional, enfermera, medico,manipuladora de alimentos, auxiliar de cocina, Educadores de  y en calle ).</t>
    </r>
  </si>
  <si>
    <r>
      <rPr>
        <b/>
        <sz val="11"/>
        <rFont val="Arial"/>
        <family val="2"/>
      </rPr>
      <t>Recuperación Habitante Calle:</t>
    </r>
    <r>
      <rPr>
        <sz val="11"/>
        <rFont val="Arial"/>
        <family val="2"/>
      </rPr>
      <t xml:space="preserve"> Contratación Personal </t>
    </r>
    <r>
      <rPr>
        <b/>
        <sz val="11"/>
        <rFont val="Arial"/>
        <family val="2"/>
      </rPr>
      <t>Profesional</t>
    </r>
    <r>
      <rPr>
        <sz val="11"/>
        <rFont val="Arial"/>
        <family val="2"/>
      </rPr>
      <t xml:space="preserve"> capacitado para  la ejecución del proyecto de recuperación social de los habitantes de la calle del Distrito de Barranquilla. (Psicologo, terapista ocupacional, enfermera, medico,manipuladora de alimentos, auxiliar de cocina, Educadores de  y en calle ).</t>
    </r>
  </si>
  <si>
    <t xml:space="preserve">RT </t>
  </si>
  <si>
    <r>
      <rPr>
        <b/>
        <sz val="11"/>
        <rFont val="Arial"/>
        <family val="2"/>
      </rPr>
      <t xml:space="preserve">Recuperación Habitante Calle: </t>
    </r>
    <r>
      <rPr>
        <sz val="11"/>
        <rFont val="Arial"/>
        <family val="2"/>
      </rPr>
      <t>Arrendamiento del inmueble para el funcionamiento del hogar de paso de habitante de la calle Del Distrito De Barranquilla.</t>
    </r>
  </si>
  <si>
    <r>
      <rPr>
        <b/>
        <sz val="11"/>
        <rFont val="Arial"/>
        <family val="2"/>
      </rPr>
      <t>Implementación del Centro de acogida Habitante de y en Calle:</t>
    </r>
    <r>
      <rPr>
        <sz val="11"/>
        <rFont val="Arial"/>
        <family val="2"/>
      </rPr>
      <t xml:space="preserve">Prestación de servicios de </t>
    </r>
    <r>
      <rPr>
        <b/>
        <sz val="11"/>
        <rFont val="Arial"/>
        <family val="2"/>
      </rPr>
      <t xml:space="preserve">apoyo </t>
    </r>
    <r>
      <rPr>
        <sz val="11"/>
        <rFont val="Arial"/>
        <family val="2"/>
      </rPr>
      <t>a la gestión para para  la ejecuación del proyecto implementación centro de acogida dia, Habitantes De y en Calle en el Distrito de Barranquilla.</t>
    </r>
  </si>
  <si>
    <r>
      <rPr>
        <b/>
        <sz val="11"/>
        <rFont val="Arial"/>
        <family val="2"/>
      </rPr>
      <t xml:space="preserve">Implementación del Centro de acogida Habitante de y en Calle: </t>
    </r>
    <r>
      <rPr>
        <sz val="11"/>
        <rFont val="Arial"/>
        <family val="2"/>
      </rPr>
      <t>Contratación de persona</t>
    </r>
    <r>
      <rPr>
        <b/>
        <sz val="11"/>
        <rFont val="Arial"/>
        <family val="2"/>
      </rPr>
      <t>l profesional</t>
    </r>
    <r>
      <rPr>
        <sz val="11"/>
        <rFont val="Arial"/>
        <family val="2"/>
      </rPr>
      <t xml:space="preserve"> capacitado para  la ejecuación del proyecto implementación centro de acogida dia, Habitantes De y en Calle en el Distrito de Barranquilla.</t>
    </r>
  </si>
  <si>
    <r>
      <rPr>
        <b/>
        <sz val="11"/>
        <rFont val="Arial"/>
        <family val="2"/>
      </rPr>
      <t xml:space="preserve">Implementación del Centro de acogida Habitante de y en calle: </t>
    </r>
    <r>
      <rPr>
        <sz val="11"/>
        <rFont val="Arial"/>
        <family val="2"/>
      </rPr>
      <t>Contratacion del servicio de construccion y adecuación  del Centro de Acogida Día para la atención de los  habitantes de la calle del Distrito de Barranquilla.</t>
    </r>
  </si>
  <si>
    <r>
      <rPr>
        <b/>
        <sz val="11"/>
        <rFont val="Arial"/>
        <family val="2"/>
      </rPr>
      <t>Implementación del Centro de acogida Habitante de y en calle:</t>
    </r>
    <r>
      <rPr>
        <sz val="11"/>
        <rFont val="Arial"/>
        <family val="2"/>
      </rPr>
      <t xml:space="preserve"> Prestación de servicios de apoyo a la gestión para el proyecto centro de acogida dia de  habitantes de y en calle.</t>
    </r>
  </si>
  <si>
    <r>
      <rPr>
        <b/>
        <sz val="11"/>
        <rFont val="Arial"/>
        <family val="2"/>
      </rPr>
      <t>Política Pública Social Habitantes :</t>
    </r>
    <r>
      <rPr>
        <sz val="11"/>
        <rFont val="Arial"/>
        <family val="2"/>
      </rPr>
      <t>Prestación de servicios profesionales a la gestión para  el acompañamiento y desarrollo al  Proyecto Habitantes de la Calle del Distrito Especial Industrial y Portuario de Barranquilla, en el marco de la ley 1641 de 2013.</t>
    </r>
  </si>
  <si>
    <r>
      <rPr>
        <b/>
        <sz val="11"/>
        <rFont val="Arial"/>
        <family val="2"/>
      </rPr>
      <t xml:space="preserve">Política Pública Social Habitantes: </t>
    </r>
    <r>
      <rPr>
        <sz val="11"/>
        <rFont val="Arial"/>
        <family val="2"/>
      </rPr>
      <t xml:space="preserve"> Prestación de servicios de apoyo a la gestión para la promoción y apoyo técnico de política publica para habitantes de la calle </t>
    </r>
  </si>
  <si>
    <r>
      <rPr>
        <b/>
        <sz val="11"/>
        <rFont val="Arial"/>
        <family val="2"/>
      </rPr>
      <t xml:space="preserve">Construción De  Paz, Atención a Victimas y Reconciliación Con Perspectiva De Derecho:  </t>
    </r>
    <r>
      <rPr>
        <sz val="11"/>
        <rFont val="Arial"/>
        <family val="2"/>
      </rPr>
      <t>Contratacion Personal capacitado para  la ejecución de los proyectos "Asistencia y Atención Integral a las Victimas del Conflicto Armado y Dinamización De La Política Pública"  (Asistencia técnica, actividades administrativas y de  gestion, psicológos, trabajadores sociales).</t>
    </r>
  </si>
  <si>
    <t>DISTRITO ESPECIAL INDUSTRIAL Y PORTUARIO DE BARRANQUILLA</t>
  </si>
  <si>
    <t>CALLE 34 No 43 - 31</t>
  </si>
  <si>
    <t>www.barranquilla.gov.co</t>
  </si>
  <si>
    <t>Nelson Patron</t>
  </si>
  <si>
    <t>Minima Cuantia</t>
  </si>
  <si>
    <t>Prestación de servicios profesionales para fortalecer las politicas de control interno y programas de desarrolo institucional, en la Alcaldia Distrital de Barranquilla.</t>
  </si>
  <si>
    <t>Prestación de servicios profesionales para acompañar el seguimiento a la política de administración del riesgo al interior de la Alcaldía Distrital de Barranquilla.</t>
  </si>
  <si>
    <t>Prestación de servicios profesionales para brindar apoyo a la Gerencia de Control Interno de Gestión en los asuntos de carácter legal que le sean encomendados.</t>
  </si>
  <si>
    <t>Prestacion de servicios profesionales para acompañar la revision y consolidacion de los informes contables y financieros que sean competencia de la Gerencia de Control Interno de Gestion.</t>
  </si>
  <si>
    <r>
      <t>Prestacion de servicios de apoyo a la gestion para acompañar la implementacion del Sistema de Gestión Ambiental ( SGA) bajo el enfoque ISO 14001.</t>
    </r>
    <r>
      <rPr>
        <sz val="11"/>
        <color indexed="10"/>
        <rFont val="Arial"/>
        <family val="2"/>
      </rPr>
      <t xml:space="preserve"> Segunda Etapa.</t>
    </r>
  </si>
  <si>
    <t xml:space="preserve">Prestacion de Servicios de apoyo a la gestión para acompañar ls implementacion del Sistema de Seguridad y Salud en el trabajo, bajo el enfoque OHSAS 18001:2007. </t>
  </si>
  <si>
    <t xml:space="preserve">Prestacion de Servicios de apoyo a la gestión para acompañar la implementacion del estandar internacional ISO 18091:2014 en su fase II: alineación y desarrollo de los 39 indicadores del plan indicativo del Distrito de Barranquilla. </t>
  </si>
  <si>
    <t> 80111601</t>
  </si>
  <si>
    <t>Prestacion de servicios de apoyo a la gestion para el desarroollo del Programa de Formacion de Auditor Interno de Sistemas Integrados HSEQ</t>
  </si>
  <si>
    <t>Septiembre</t>
  </si>
  <si>
    <t xml:space="preserve">4 meses </t>
  </si>
  <si>
    <t xml:space="preserve">RP </t>
  </si>
  <si>
    <t> 80111602</t>
  </si>
  <si>
    <t>Prestación de servicios de apoyo a la gestión para fortalecer la interiorización del nuevo Código de Ética en los entes descentralizados adscritos a la Alcaldia Distrital de Barranquilla</t>
  </si>
  <si>
    <t> 80111603</t>
  </si>
  <si>
    <t>Prestacion de Servicios de apoyo a la gestión para acompañar el analisis y definicion de estrategias para la divulgacion e implementacion de la Norma ISO 45001:2018</t>
  </si>
  <si>
    <t> 80111604</t>
  </si>
  <si>
    <t xml:space="preserve">Prestacion de Servicios de apoyo a la gestión para acompañar la implementacion del estandar internacional ISO 18091:2014 en su fase III: Diseño e implementacion de acciones de mejora de los resultados de los indicadores y sub indicadores que soportan el modelo de gestion.  </t>
  </si>
  <si>
    <t>Prestación de servicios de apoyo a la gestión para fortalecer en la Alcaldía Distrital de Barranquilla la sexta dimensión contemplada en el MIPG v2: Gestión del Conocimiento y la Innovación.</t>
  </si>
  <si>
    <r>
      <t xml:space="preserve">PRESTACIÓN DE SERVICIOS DE APOYO A LA GESTIÓN EN EL DESARROLLO DE ACTIVIDADES OPERATIVAS </t>
    </r>
    <r>
      <rPr>
        <sz val="11"/>
        <color indexed="8"/>
        <rFont val="Arial"/>
        <family val="2"/>
      </rPr>
      <t xml:space="preserve">ENCAMINADAS A LA PRESERVACIÓN Y RECUPERACIÓN DEL ESPACIO PÚBLICO EN EL DISTRITO DE BARRANQUILLA. </t>
    </r>
    <r>
      <rPr>
        <sz val="11"/>
        <color indexed="8"/>
        <rFont val="Arial"/>
        <family val="2"/>
      </rPr>
      <t xml:space="preserve"> </t>
    </r>
  </si>
  <si>
    <t xml:space="preserve"> $                              145,000,000 </t>
  </si>
  <si>
    <t xml:space="preserve">PRESTACIÓN DE SERVICIOS DE APOYO A LA GESTIÓN PARA EL ACOMPAÑAMIENTO A LA GERENCIA DE GESTIÓN DE INGRESOS DE LA SECRETARÍA DE HACIENDA, EN LA PREPARACIÓN DE LAS ESPECIFICACIONES TÉCNICAS PARA EL DISEÑO, DESARROLLO Y PUESTA EN MARCHA DE UN SISTEMA DE INFORMACIÓN TRIBUTARIA CON ENFOQUE GERENCIAL A LA TOMA DE DECISIONES, BASADO 100% EN APLICACIONES Y SERVICIOS WEB, QUE PERMITA A LA GERENCIA DE GESTIÓN DE INGRESOS LA GESTIÓN EFICIENTE DE TODAS LAS FASES DEL CICLO TRIBUTARIO DE RECAUDACIÓN, FISCALIZACIÓN, COBRO, DISCUSIÓN, DEVOLUCIÓN DE TRIBUTOS Y PROCESOS DE SERVICIOS Y ATENCIÓN A LOS CONTRIBUYENTES A TRAVÉS DEL USO DE NUEVAS TECNOLOGÍAS. </t>
  </si>
  <si>
    <r>
      <t>Contratar la realización de</t>
    </r>
    <r>
      <rPr>
        <i/>
        <sz val="11"/>
        <color indexed="8"/>
        <rFont val="Arial"/>
        <family val="2"/>
      </rPr>
      <t xml:space="preserve"> avaluaos</t>
    </r>
    <r>
      <rPr>
        <sz val="11"/>
        <color indexed="8"/>
        <rFont val="Arial"/>
        <family val="2"/>
      </rPr>
      <t>, para establecer el valor comercial de los inmuebles que de propiedad del Distrito Especial, Industrial y Portuario de Barranquilla, y los inmuebles requeridos para los diferentes proyectos.</t>
    </r>
  </si>
  <si>
    <t>FEbrero</t>
  </si>
  <si>
    <t xml:space="preserve">46181500  46181600  46181700 46181800 46181900   46182000  46182100  46182200  46182300  46182400  </t>
  </si>
  <si>
    <t>SUMINISTRO DE ELEMENTOS DE PROTECCION PERSONAL PARA FUNCIONARIOS DE LA OFICINA DE SERVICIOS ADMINISTRATIVOS Y LOGISTICOS DE LA ALCALDIA DISTRITAL DE BARRANQUILLA</t>
  </si>
  <si>
    <t>84131500   84131600</t>
  </si>
  <si>
    <t>ADQUISICION DE POLIZAS DE SEGURO DE CUMPLIMIENTO CON OCASIÓN DEL CONVENIO INTERADMINISTRATIVO 001361 DE 2017, CELEBRADO ENTRE EL DISTRITO INDUSTRIAL, ESPECIAL Y PORTUARIO DE BARRANQUILLA Y EL DEPARTAMENTO ADMINISTRATIVO DEL DEPORTE, LA RECREACION, LA ACTIVIDAD FISICA Y EL ARPOVECHAMIENTO DE.L TIEMPO LIBRE- COLDEPORTE</t>
  </si>
  <si>
    <t>31162800   72102900  39121700</t>
  </si>
  <si>
    <t>SUMINISTRO DE MATERIAL DE OBRAS CIVILES, OBRAS ELECTRICAS Y HERRAMIENTAS PARA LA REALIZACION Y EJECUCION DEL PLAN DE MANTENIMIENTO PREVENTIVO Y/O CORRECTIVO DE LA INSFRAESTRUCTURA DE LAS DIFERENTES OFICINAS UBICADAS DENTRO Y FUERA DEL EDIFICIO CENTRAL DE LA ALCALDÍA DISTRITAL DE BARRANQUILLA</t>
  </si>
  <si>
    <t xml:space="preserve">
PRESTACIÓN DE SERVICIOS DE APOYO A LA GESTIÓN PARA ACOMPAÑAR A LA SECRETARIA GENERAL EN EL FORTALECIMIENTO DE LA  ATENCIÓN AL CIUDADANO, Y EN LA FORMACIÓN EN HABILIDADES COMUNICATIVAS PARA EL EQUIPO DE  GOBIERNO DEL DISTRITO DE BARRANQUILLA
</t>
  </si>
  <si>
    <t xml:space="preserve">
PRESTACION DE SERVICIOS DE APOYO DEL DISTRITO DE BARRANQUILLA COMO COOPATROCINADOR DE LOS  EVENTOS QUE REALICE LA CAMARA COLOMBIANA DE LA INFRAESFRUCTURA CCI SECCIONAL NORTE A CELEBRARSE EN LA CIUDAD DE BARRANQUILLA.
</t>
  </si>
  <si>
    <t>Compra de equipos informáticos para el buen desarrollo de las actividades de Gestión Documental en el Distrito de Barranquilla.</t>
  </si>
  <si>
    <t>15 días</t>
  </si>
  <si>
    <t>RCID</t>
  </si>
  <si>
    <t xml:space="preserve">72102900                                                             72103300   </t>
  </si>
  <si>
    <t>REPARACION Y MANTENIMIENTO DEL PISO DECK Y BARANDAS EN EL MUELLE DE LA INTENDENCIA EN EL DISTRITO DE BARRANQUILLA.</t>
  </si>
  <si>
    <t>PRESTACIÓN DE SERVICIO PARA LA MODERNIZACIÓN DE TRES (3) ASCENSORES MARCA OTIS DE OCHO (8) PARADAS, DEL EDIFICIO CENTRAL DE LA ALCALDIA DISTRITAL DE BARRANQUILLA..</t>
  </si>
  <si>
    <t xml:space="preserve">78102200 78102201 78102203 78102205
</t>
  </si>
  <si>
    <t>Prestación de servicio de correo, mensajería local, regional, nacional e internacional de los documentos que necesiten ser enviados por las dependencias y/o oficinas de la Alcaldía Distrital de Barranquilla</t>
  </si>
  <si>
    <t>ICLD SGPED</t>
  </si>
  <si>
    <t>PRESTACIÓN DE SERVICIOS PARA LA OPERACIÓN LOGÍSTICA COMO APOYO A LA REGISTRADURIA Y FUNCIONARIOS QUE PRESTEN SUS SERVICIOS EN LA JORNADA DE CONSULTA ANTICORRUPCIÓN 2018.</t>
  </si>
  <si>
    <t>PRESTACIÓN DE SERVICIOS PARA EL ALQUILER DE SILLETERIA COMO APOYO A LA REGISTRADURIA Y FUNCIONARIOS QUE PRESTEN SUS SERVICIOS EN LA JORNADA DE CONSULTA ANTICORRUPCION 2018.</t>
  </si>
  <si>
    <t>14111500    44103100   44122000</t>
  </si>
  <si>
    <t>LA CONTRATACIÓN PARA EL SUMINISTRO DE PAPELERÍA, ÚTILES DE OFICINA Y DEMÁS SUMINISTROS BÁSICOS CON DESTINO AL CUMPLIMIENTO DEL CALENDARIO DE LA CONSULTA ANTICORRUPCION 2018.</t>
  </si>
  <si>
    <t>Prestacion de servicios de apoyo de la gestión a la Secretaria de  Gobierno distrital en el desarrollo del proyecto fortalecimiento institucional para la gestión en derechos humanos y la paz en el distrito de  Barranquilla.</t>
  </si>
  <si>
    <t>Rc</t>
  </si>
  <si>
    <t>Prestaciòn de servicios para garantizar la Socializaciòn de la ley 1448 de 2011 mediante capacitaciòn de apoyo al fortalecimiento de la accion institucional para la atenciòn diferencial y restituciòn a las victimas del conflicto armado de acuerdo a la ley 1448 de 2011 y acompañamiento a la mesa distrital  de vicitmas en el distrito de baranquilla</t>
  </si>
  <si>
    <r>
      <t>ARRENDAMIENTO DE UN BIEN INMUEBLE PARA EL FUNCIONAMIENTO DE LAS OFICINAS DE  LA</t>
    </r>
    <r>
      <rPr>
        <sz val="11"/>
        <color indexed="8"/>
        <rFont val="Arial"/>
        <family val="2"/>
      </rPr>
      <t xml:space="preserve"> SECRETARÍA DE GOBIERNO Y DE LA OFICINA PARA LA SEGURIDAD Y CONVIVENCIA CIUDADANA DEL DISTRITO DE BARRANQUILLA</t>
    </r>
  </si>
  <si>
    <t>Prestación de servicios de apoyo a la gestión de la Secretaría Distrital de gobierno, para el desarrollo del proyecto promoción y Fortalecimiento de la cultura de la legalidad en establecimientos comerciales en el Distrito De Barranquilla.</t>
  </si>
  <si>
    <t xml:space="preserve">Prestación de servicios de apoyo a la gestión de la Secretaría Distrital de gobierno, para el desarrollo de los procesos, procedimientos y/o tramites relacionados con el sostenimiento y funcionamiento del sistema de justicia cercana al ciudadano. funcionamiento </t>
  </si>
  <si>
    <t>Prestación de servicios de apoyo a la gestión para la implementación de una estrategia de promoción, divulgación y respeto de los derechos de las mujeres y su normativa de protección en el Distrito de Barranquilla</t>
  </si>
  <si>
    <t>RC</t>
  </si>
  <si>
    <t>Selección abreviada</t>
  </si>
  <si>
    <t xml:space="preserve">Septiembre </t>
  </si>
  <si>
    <t>45121504 - 45121516 -45121602 - 45121603 - 45111600</t>
  </si>
  <si>
    <t>Cámaras digitales, cámaras grabadoras o video cámaras digitales, tripodes para cámaras, lentes para camaras, video bean</t>
  </si>
  <si>
    <t>Octubre</t>
  </si>
  <si>
    <t>Minivans o Vans</t>
  </si>
  <si>
    <t>Servicios de demolición</t>
  </si>
  <si>
    <r>
      <t>ARRENDAMIENTO DE UN BIEN INMUEBLE PARA EL FUNCIONAMIENTO DE LAS OFICINAS DE  LA</t>
    </r>
    <r>
      <rPr>
        <sz val="11"/>
        <color indexed="8"/>
        <rFont val="Arial"/>
        <family val="2"/>
      </rPr>
      <t xml:space="preserve"> SECRETARÍA DE </t>
    </r>
    <r>
      <rPr>
        <i/>
        <sz val="11"/>
        <color indexed="8"/>
        <rFont val="Arial"/>
        <family val="2"/>
      </rPr>
      <t>GOBIERNO Y DE LA OFICINA PARA LA SEGURIDAD Y CONVIVENCIA CIUDADANA DEL DISTRITO DE BARRANQUILLA</t>
    </r>
  </si>
  <si>
    <t>“ADQUISICIÓN DE BATERÍAS PARA RADIOS PORTÁTILES DE COMUNICACIÓN CON EL FIN OPTIMIZAR LAS COMUNICACIONES DE LA POLICÍA METROPOLITANA DE BARRANQUILLA – MEBAR”.</t>
  </si>
  <si>
    <t>PRESTACIÓN DE SERVICIOS DE APOYO A LA GESTIÓN INSTITUCIONAL PARA APOYAR Y ACOMPAÑA A LA OFICINA PARA LA SEGURIDAD Y CONVIVENCIA CIUDADANA EN EL DESARROLLO DE LAS ACCIONES DE PROMOCIÓN Y FOMENTO DE LA CULTURA DE LA LEGALIDAD Y EL RESPETO A LAS NORMAS DE CONVIVENCIA EN EL DISTRITO DE BARRANQUILLA</t>
  </si>
  <si>
    <t>46181500                        53102700</t>
  </si>
  <si>
    <t>ADQUISICIÓN DE ELEMENTOS Y PRENDAS DE SEGURIDAD PARA EL GRUPO DE OPERACIONES ESPECIALES DE LA POLICIA METROPOLITANA DE BARRANQUILLA.</t>
  </si>
  <si>
    <t>PRESTACIÓN DE SERVICIOS PARA REALIZAR APOYO Y ACOMPAÑAMIENTO A LA OFICINA PARA LA SEGURIDAD Y CONVIVENCIA CIUDADANA  EN EL  DESARROLLO E IMPLEMENTACIÓN DE ESTRATEGIAS DIRIGIDAS A LA PREVENCION DE LOS COMPORTAMIENTOS CONTRARIOS A LA CONVIVENCIA Y SENSIBILIZACIÓN SOBRE EL RESPETO DE LAS REGLAS Y NORMAS EN EL MARCO DE LA APLICACIÓN DEL CODIGO NACIONAL DE POLICIA</t>
  </si>
  <si>
    <t>CONTRATAR LA "PRESTACIÓN DE SERVICIOS DE APOYO A LA GESTIÓN INSTITUCIONAL PARA APOYAR Y ACOMPAÑAR A LA OFICINA PARA LA SEGURIDAD Y CONVIVENCIA CIUDADANA EN EL DESARROLLO DE LAS ACCIONES DE PROMOCIÓN Y FOMENTO DE LA CULTURA DE LA LEGALIDAD Y EL RESPETO A LAS NORMAS DE CONVIVENCIA EN EL DISTRITO DE BARRANQUILLA".</t>
  </si>
  <si>
    <t xml:space="preserve">CONTRATAR LA PRESTACION DE SERVICIOS DE APOYO A LA GESTION INSTITUCIONAL PARA EL DESARROLLO E IMPLEMENTACION DE LA ESTRATEGIA NUCLEOS DE CONVIVENCIA PARA EL FORTALECIMIENTO DE LA CORRESPONSABILIDAD COMUNITARIA EN LA PREVENCION DEL DELITO Y LA VIOLENCIA DENTRO DEL MARCO DEL PLAN DE DESARROLLO "BARRANQUILLA CAPITAL DE VIDA". </t>
  </si>
  <si>
    <t>CONTRATAR LA "PRESTACIÓN DE SERVICIOS PARA REALIZAR APOYO Y ACOMPAÑAMIENTO A LA OFICINA PARA LA SEGURIDAD Y CONVIVENCIA CIUDADANA EN EL DESARROLLO E IMPLEMENTACIÓN DE LA ESTRATEGIA ENTORNOS SEGUROS PARA LA REDUCCIÓN DE FACTORES DE RIESGOS SITUACIONALES EN ÁREAS PRIORIZADAS EN EL DISTRITO DE BARRANQUILLA"</t>
  </si>
  <si>
    <t>CONTRATAR LA PRESTACION DE SERVICIOS DE APOYO A LA GESTIÓN INSTITUCIONAL PARA EL DESARROLLO DE PROCESOS FORMATIVOS A TRAVÉS DE ACTIVIDADES LUDIDAS EN LOS TEMAS RELACIONADOS CON LA PREVENCIÓN DE LA VIOLENCIA EN EL ESCENARIO ESCOLAR Y DELITOS QUE AFECTEN LA SEGURIDAD DE LOS ENTORNOS DE LA INSTITUCIONES EDUCATIVAS DISTRITALES, PRIORIZADAS POR LA OFICINA PARA LA SEGURIDAD Y CONVIVENCIA CIUDADANA</t>
  </si>
  <si>
    <t>CONTRATAR LA PRESTACION DE SERVICIOS DE APOYO A LA GESTION PARA REALIZAR LAS ACTIVIDADES DE ACOMPAÑAMIENTO INSTITUCIONAL EN EL DESARROLLO DE LAS ACCIONES DE SOCIALIZACION, SENSIBILIZACION Y RELACIONAMIENTO CON LAS COMUNIDADES EN EL MARCO DEL MODELO NACIONAL DE VIGILANCIA COMUNITARIA POR CUADRANTE</t>
  </si>
  <si>
    <t>CONTRATAR LA "PRESTACIÓN DE SERVICIOS PARA  REALIZAR APOYO Y ACOMPAÑAMIENTO A LA OFICINA PARA LA SEGURIDAD Y CONVIVENCIA CIUDADANA EN EL DESARROLLO E IMPLEMENTACIÓN DE LAS ACCIONES ORIENTADAS A LA PREVENCIÓN DEL DELITO Y LA VIOLENCIA EN LAS CINCO LOCALIDADES DEL DISTRITO DE BARRANQUILLA".</t>
  </si>
  <si>
    <t>56111500 72153606 43210000 43190000/43230000 81110000</t>
  </si>
  <si>
    <t>SUMINISTRO E INSTALACIÓN DE BIENES Y SERVICIOS PARA EL CENTRO LOCAL DE ANALISIS CRIMINAL DE LA SECCIONAL DE INVESTIGACION CRIMINAL MEBAR</t>
  </si>
  <si>
    <t>43191500                  43191600</t>
  </si>
  <si>
    <t>ADQUISICIÓN DE RADIOS TRONCALIZADOS PARA EL FORTALECIMIENTO DE LA POLICIA METROPOLITANA DE BARRANQUILLA-MEBAR”.</t>
  </si>
  <si>
    <t>SERVICIOS DE MANTENIMIENTO Y REPARACION DE VEHICULOS</t>
  </si>
  <si>
    <t>PRESTACIÓN DE SERVICIOS DE APOYO A LA GESTIÓN INSTITUCIONAL PARA EL DESARROLLO E IMPLEMENTACIÓN DE LA ESTRATEGIA NÚCLEOS DE CONVIVENCIA PARA EL FORTALECIMIENTO DE LA CORRESPONSABILIDAD COMUNITARIA EN LA PREVENCIÓN DEL DELITO Y LA VIOLENCIA DENTRO DEL MARCO DEL PLAN DE DESARROLLO “BARRANQUILLA CAPITAL DE VIDA”.</t>
  </si>
  <si>
    <t>PRESTACIÓN DE SERVICIOS PARA REALIZAR APOYO Y ACOMPAÑAMIENTO EN LOS PROCESOS DE INVESTIGACIÒN QUE SE ADELANTAN EN EL CENTRO DE REFERENCIA NACIONAL SOBRE VIOLENCIA  Y TECNOLOGIA DE COMUNICACIÒN E INFORMACIÓN  DE LA REGIONAL NORTE DEL INSTITUTO NACIONAL DE MEDICINA LEGAL Y CIENCIAS FORENSES CON OCASIÓN AL CONVENIO INTERADMINISTRATIVO SUSCRITO ENTRE EL DISTRITO ESPECIAL, INDUSTRIAL Y PORTUARIO DE BARRANQUILLA Y EL INSTITUTO NACIONAL DE MEDICINA LEGAL Y CIENCIAS FORENSES.”</t>
  </si>
  <si>
    <r>
      <t>P</t>
    </r>
    <r>
      <rPr>
        <sz val="11"/>
        <color indexed="8"/>
        <rFont val="Arial"/>
        <family val="2"/>
      </rPr>
      <t>restación de servicios para acompañamiento a la Secretaria distrital de salud en el programa de rehabilitación basada en la comunidad en situación de discapacidad de estratos 1 y 2 del distrito de Barranquilla.</t>
    </r>
  </si>
  <si>
    <r>
      <t>SUMINISTRO DE</t>
    </r>
    <r>
      <rPr>
        <sz val="11"/>
        <color indexed="8"/>
        <rFont val="Arial"/>
        <family val="2"/>
      </rPr>
      <t xml:space="preserve"> PLACAS</t>
    </r>
  </si>
  <si>
    <r>
      <t xml:space="preserve">ACTUALIZACION DE VERSIONES A LA NORMATIVIDAD VIGENTE, SOPORTE Y MANTENIMIENTO DEL SISTEMA DE INFORMACION DEL SOFTWARE </t>
    </r>
    <r>
      <rPr>
        <sz val="11"/>
        <color indexed="8"/>
        <rFont val="Arial"/>
        <family val="2"/>
      </rPr>
      <t xml:space="preserve">QXTRANSITO  </t>
    </r>
  </si>
  <si>
    <r>
      <t>COMPRA</t>
    </r>
    <r>
      <rPr>
        <sz val="11"/>
        <color indexed="8"/>
        <rFont val="Arial"/>
        <family val="2"/>
      </rPr>
      <t xml:space="preserve"> SUSTRATOS  DE TARJETAS PARA LA IMPRESION </t>
    </r>
  </si>
  <si>
    <r>
      <t>LA CONTRATACION</t>
    </r>
    <r>
      <rPr>
        <sz val="11"/>
        <color indexed="8"/>
        <rFont val="Arial"/>
        <family val="2"/>
      </rPr>
      <t xml:space="preserve"> CERTIFICADOS DIGITALES DE FUNCION PUBLICA PARA INTERACTUAR CON EL RUNT.</t>
    </r>
  </si>
  <si>
    <r>
      <t xml:space="preserve">RENOVACION DEL </t>
    </r>
    <r>
      <rPr>
        <sz val="11"/>
        <color indexed="8"/>
        <rFont val="Arial"/>
        <family val="2"/>
      </rPr>
      <t xml:space="preserve">CERTIFICADO DIGITAL DEL REPRESENTANTE LEGAL,  PARA LA INTERACCION CON EL RUNT, </t>
    </r>
  </si>
  <si>
    <t>41113038                             81141504</t>
  </si>
  <si>
    <t>PRESTACIÓN DE SERVICIOS PARA EL MANTENIMIENTO PREVENTIVO Y CORRECTIVO DE LOS APARATOS ALCOHOSENSORES EXISTENTES EN LA SECRETARÍA  DISTRITAL DE TRÁNSITO Y SEGURIDAD VIAL.</t>
  </si>
  <si>
    <t>ADQUISICIÓN DE SILLAS DE OFICINA  PARA LAS DISTINTAS DEPENDENCIAS DE LA SECRETARIA DISTRITAL DE TRANSITO Y SEGURIDAD VIAL</t>
  </si>
  <si>
    <t>46180000                       53103100</t>
  </si>
  <si>
    <t>ADQUISICION DE INSUMOS DE ELEMENTOS DE SEGURIDAD VIAL PARA EL DESARROLLO DE LAS ACTIVIDADES DEL PROYECTO CULTURA PARA LA MOVILIDAD</t>
  </si>
  <si>
    <t xml:space="preserve">ARRENDAMIENTO DE BIENES INMUEBLES PARA EL FUNCIONAMIENTO ADMINISTRATIVO, TÉCNICO Y OPERATIVO DE LA SECRETARIA DISTRITAL DE TRANSITO Y SEGURIDAD VIAL. </t>
  </si>
  <si>
    <t>41113038       
  81141504</t>
  </si>
  <si>
    <t>SUMINISTRO DE INSUMOS PARA LOS APARATOS ALCOHOSENSORES EXISTENTES EN LA SECRETARÍA DISTRITAL DE TRÁNSITO Y SEGURIDAD VIAL</t>
  </si>
  <si>
    <t>Apoyo a la Gestión Institucional Programa Calles para la Vida</t>
  </si>
  <si>
    <t>Prestación de servicios profesionales para el desarrollo y fortalecimiento de habilidades administrativas de emprendedores y empresarios de la ciudad de Barranquilla.</t>
  </si>
  <si>
    <t>Contratar el arrendamiento de inmuebles para el funcionamiento de las Instituciones Educativas del Distrito de Barranquilla</t>
  </si>
  <si>
    <t>Contratar el suministro de bonos para la dotación de calzado y vestido de labor para los docentes adscritos a la planta de personal docente de la Secretaría de Distrital de Educación.</t>
  </si>
  <si>
    <t>Concesión</t>
  </si>
  <si>
    <t>Contratar la prestacion de servicios educativos para la vigencia 2018, por la modalidad de prestacion del servicio educativo a poblaciones vulnerables del distrito de Barranquilla.</t>
  </si>
  <si>
    <t>Prestación de servicio de correo mensajería local, regional, nacional  e internacional de los documentos que necesiten ser enviados por las dependencias y/o oficinas de la Alcaldía Distrital de Barranquilla</t>
  </si>
  <si>
    <t>Transferencia de acuerdo a la clausula tercera consignada en el convenio interadministrativo suscrito entre el distrito especial, industrial y portuario de Barranquilla, el Departamento del Atlántico, el área Metropolitana de Barranquilla, el Municipio de Soledad y la Institución Universitaria ITSA</t>
  </si>
  <si>
    <t>Prestación de servicios profesionales  a la Secretaría Distrital de Educación para acompañar la implementación y desarrollo de las herramientas y políticas distritales en materia de calidad educativa.</t>
  </si>
  <si>
    <t>SGPpl - ICLD</t>
  </si>
  <si>
    <t>contratar el suministro de herramientas pedagogicas que contribuyen al mejoramiento de la calidad de la educacion dirigida a estudiantes de las instituciones educativas del distrito de barranquilla.</t>
  </si>
  <si>
    <t>SGPedc, ICLD, SGPpl</t>
  </si>
  <si>
    <t xml:space="preserve"> SGPedc - ICLD</t>
  </si>
  <si>
    <t>Aunar esfuerzos y recursos para el desarrollo del Proyecto Brujula y acceleración del aprendizaje para la atención a población en extra edad en el Disrito de Barranquilla.</t>
  </si>
  <si>
    <t xml:space="preserve">SGPed, SGPedc, </t>
  </si>
  <si>
    <t>Prestación de servicio de apoyo a la gestión que brinde soporte al funcionamiento y ejecución de los diferentes proyectos misionales de la Secrearía Distrital de Educación de Barranquilla.</t>
  </si>
  <si>
    <t>Contrato Interadministrativo entre LA UNIVERSIDAD DEL ATLANTICO y EL DISTRITO DE BARRANQUILLA, para formar docentes de las instituciones educativas oficiales de la ciudad de Barranquilla en programas de Maestría en Ciencias Químicas, Maestría en Ciencias Matemáticas, Maestría en Biología y Maestría en Neuropedagogía; áreas de conocimiento fundamentales para el ejercicio de la labor educativa en la ciudad.</t>
  </si>
  <si>
    <t>Prestación de servicios de apoyo a la gestión a la Secretaría Distrital de Educación para realizar apoyo pedagógico a través de capacitación de Docentes en temas pertinentes a la educación Inclusiva en la IEDs del Distrito</t>
  </si>
  <si>
    <t>prestación de servicio de apoyo a la gestión a la Secretaria Distrital de Educación distrital para la atención y promoción integral en educación especial a niños niñas y adolescentes en situación de discapacidad múltiple de estrato 1 y 2 del distrito de  barranquilla.</t>
  </si>
  <si>
    <t>60104600
60104700
60104800
60104900</t>
  </si>
  <si>
    <t>SUMINISTRO DE DOTACIÓN EN MAQUINARIA, EQUIPOS Y ELEMENTOS DE LAS SEDES DEL SENA QUE SE
CONSTRUIRÁN EN DESARROLLO DEL CONVENIO INTERADMINISTRATIVO DERIVADO No. 001 DE 2016 DEL
CONVENIO MARCO  INTERADMINISTRATIVO No. 0144 DE 2016, CELEBRADO ENTRE EL SERVICIO NACIONAL
DE APRENDIZAJE – SENA Y EL DISTRITO ESPECIAL INDUSTRIAL Y PORTUARIO DE BARRANQUILLA
(TABLEROS DE BANCOS DIDACTICOS // SEDE ENERGIA).</t>
  </si>
  <si>
    <t>2  Meses</t>
  </si>
  <si>
    <t>Cof 026/2016 sena</t>
  </si>
  <si>
    <t>DOTACION DE TRES SEDES DEL SENA PARA OFRECER PROGRAMAS DE FORMACION EN LAS AREAS DE TIC, SALUD, Y LOGOSTICA Y TRANSPORTE EN EL DEPARTAMENTO DEL ATLANTICO, BARRANQUILLA</t>
  </si>
  <si>
    <t>SGR</t>
  </si>
  <si>
    <t>SUMINISTRO LICENCIAS DE OFFICE Y WINDOWS, PARA LOS EQUIPOS DE COMPUTO UBICADOS EN LAS INSTITUCIONES EDUCATIVAS DE BARRANQUILLA</t>
  </si>
  <si>
    <t>SGPED</t>
  </si>
  <si>
    <t>Implementación y montaje de las técnologias de la información y las comunicaciones en las IEDs del Distrito de Barranquilla para el mejoramiento de la red de conectividad.</t>
  </si>
  <si>
    <t>Cr 2016 - 2019-Icld-Bon-Esp</t>
  </si>
  <si>
    <t>Aprobada  mediante Acuerdo 004-2017 por el Concejo de Barranquilla</t>
  </si>
  <si>
    <t>JUEGOS CENTROAMERICANOS Y DEL CARIBE: APOYO TECNICO Y LOGISTICO JUEGOS CENTROAMERICANOS Y DEL CARIBE</t>
  </si>
  <si>
    <t>JUEGOS CENTROAMERICANOS Y DEL CARIBE: SEGURIDAD</t>
  </si>
  <si>
    <t>JUEGOS CENTROAMERICANOS Y DEL CARIBE:Contratación de personal profesional para el apoyo tecnico y logistico  para la coordinación y desarrollo de los Juegos Centroamericanos y del Caribe 2018</t>
  </si>
  <si>
    <t>JUEGOS CENTROAMERICANOS Y DEL CARIBE:Estudios, diseño y adecuación y construccion de Infraestructura para los juegos</t>
  </si>
  <si>
    <t xml:space="preserve">SGP, ESP </t>
  </si>
  <si>
    <t>IMPC, ICLD; RbIMPC</t>
  </si>
  <si>
    <t>Deporte para todos: PRESTACIÓN DE SERVICIOS DE APOYO A LA GESTIÓN DE LA SECRETARÍA DISTRITAL DE RECREACIÓN Y DEPORTE PARA EL DESARROLLO DE actividades de logístico a eventos deportivos, locales, nacionales e internacionales en el Distrito de Barranquilla “KILLA COMPITE"</t>
  </si>
  <si>
    <t>RT-ICLD</t>
  </si>
  <si>
    <t>PRESTACION DE SERVICIOS DE APOYO A LA GESTIÓN A LA SECRETARIA DE RECREACION Y DEPORTES DE BARRANQUILLA, PARA EL DESARROLLO DEL TORNEO DE FUTBOL INTERLOCALIDADES "BARRANQUILLA CAPITAL DEL DEPORTE"</t>
  </si>
  <si>
    <t>PRESTACION DE SERVICIOS DE APOYO A LA GESTION DE LA SECRETARIA DISTRITAL DE RECREACION Y DEPORTES PARA EL DESARROLLO DE LA COPA DAVIS A CELEBRARSEEN EL DISTRITO DE BARRANQUILLA</t>
  </si>
  <si>
    <t>ADECUACIÓN Y/O REFORZAMIENTO DE LA CUBIERTA Y OBRAS ANEXAS DEL ESTADIO METROPOLITANO ROBERTO MELÉNDEZ.</t>
  </si>
  <si>
    <t>INTERVENTORIA CONTRATO DE OBRA PARA LA ADECUACIÓN Y/O REFORZAMIENTO DE LA CUBIERTA Y OBRAS ANEXAS DEL ESTADIO METROPOLITANO ROBERTO MELÉNDEZ.</t>
  </si>
  <si>
    <t>Espacios para el deporte y la recreación: Suministro de insumos quimicos y equipos y filtros para el mantenimiento de piscinas del Complejo acuatico</t>
  </si>
  <si>
    <t>Espacios para el deporte y la recreación: Compra deEQUIPO DE BARRIDO, MANTENIMENTO Y CEPILLADO DEL CESPED PARA EL ESTADIO MODERNO</t>
  </si>
  <si>
    <t>Espacios para el deporte y la recreación: Compra de EQUIPOS PARA EL MANTENIMIENTO DE LA PISTA DE BMX</t>
  </si>
  <si>
    <t>72000000                                             72150000                                                                    72151500</t>
  </si>
  <si>
    <t xml:space="preserve">Espacios para el deporte y la recreación: Servicio de mantenimiento correctivo y preventivo de Subestaciones electricas de los escenarios deportivos </t>
  </si>
  <si>
    <t>Espacios para el deporte y la recreación: Prestacion de servicios publicos(Agua-aseo-alcantarillado y energia electrica) para los escenarios deportivos</t>
  </si>
  <si>
    <r>
      <rPr>
        <b/>
        <sz val="11"/>
        <rFont val="Arial"/>
        <family val="2"/>
      </rPr>
      <t>Primera Infancia:</t>
    </r>
    <r>
      <rPr>
        <sz val="11"/>
        <rFont val="Arial"/>
        <family val="2"/>
      </rPr>
      <t xml:space="preserve"> Prestación de servicios de apoyo a la gestión para la promoción del desarrollo integral a la primera infancia. (Proyecto Atención sostenible y con calidad a la primera infancia en el distrito de Barranquilla).</t>
    </r>
  </si>
  <si>
    <t xml:space="preserve">Santiago Vasquez Valderrama  - Secretario Distrital de Gestión Social </t>
  </si>
  <si>
    <r>
      <rPr>
        <b/>
        <sz val="11"/>
        <rFont val="Arial"/>
        <family val="2"/>
      </rPr>
      <t>Primera Infancia:</t>
    </r>
    <r>
      <rPr>
        <sz val="11"/>
        <rFont val="Arial"/>
        <family val="2"/>
      </rPr>
      <t xml:space="preserve"> Contratación de personal profesional y técnico para apoyo a la gestión en la atención integral en el programa de primera infancia en el distrito de barranquilla. (Nutricionista, psicólogas, enfermeras, administradores, trabajadores sociales, arquitectos, ingenieros, abogados, agentes educativos).</t>
    </r>
  </si>
  <si>
    <r>
      <rPr>
        <b/>
        <sz val="11"/>
        <rFont val="Arial"/>
        <family val="2"/>
      </rPr>
      <t>Primera Infancia</t>
    </r>
    <r>
      <rPr>
        <sz val="11"/>
        <rFont val="Arial"/>
        <family val="2"/>
      </rPr>
      <t>: Prestación de servicios de apoyo a la gestión para la promoción del desarrollo integral a la red de padres de la primera infancia. ( Proyecto Atención sostenible y con calidad a la primera infancia en el distrito de Barranquilla).</t>
    </r>
  </si>
  <si>
    <r>
      <rPr>
        <b/>
        <sz val="11"/>
        <rFont val="Arial"/>
        <family val="2"/>
      </rPr>
      <t xml:space="preserve">Primera Infancia: </t>
    </r>
    <r>
      <rPr>
        <sz val="11"/>
        <rFont val="Arial"/>
        <family val="2"/>
      </rPr>
      <t>Prestación de servicios de apoyo a la gestión para la promoción de la movilización para el desarrollo integral de la primera infancia. ( Proyecto Atención sostenible y con calidad a la primera infancia en el distrito de Barranquilla).</t>
    </r>
  </si>
  <si>
    <r>
      <rPr>
        <b/>
        <sz val="11"/>
        <rFont val="Arial"/>
        <family val="2"/>
      </rPr>
      <t xml:space="preserve">Primera Infancia: </t>
    </r>
    <r>
      <rPr>
        <sz val="11"/>
        <rFont val="Arial"/>
        <family val="2"/>
      </rPr>
      <t>Prestación de servicios de apoyo a la gestión para la promoción y apoyo técnico de política publica en el distrito de barranquilla  para el desarrollo integral de la primera infancia. ( Proyecto Atención sostenible y con calidad a la primera infancia en el distrito de Barranquilla).</t>
    </r>
  </si>
  <si>
    <r>
      <rPr>
        <b/>
        <sz val="11"/>
        <rFont val="Arial"/>
        <family val="2"/>
      </rPr>
      <t>Primera Infancia:</t>
    </r>
    <r>
      <rPr>
        <sz val="11"/>
        <rFont val="Arial"/>
        <family val="2"/>
      </rPr>
      <t xml:space="preserve"> Prestación de servicios de apoyo a la gestión de la oferta institucional para la atencion  integral de la primera infancia en el distrito de barranquilla   ( Proyecto Atención sostenible y con calidad a la primera infancia en el distrito de Barranquilla).</t>
    </r>
  </si>
  <si>
    <r>
      <t>Primera Infancia:</t>
    </r>
    <r>
      <rPr>
        <sz val="11"/>
        <rFont val="Arial"/>
        <family val="2"/>
      </rPr>
      <t xml:space="preserve"> Estudios y diseños  para la construcción y adecuación de centros de desarrollo infantil. </t>
    </r>
  </si>
  <si>
    <r>
      <rPr>
        <b/>
        <sz val="11"/>
        <rFont val="Arial"/>
        <family val="2"/>
      </rPr>
      <t>Construción De Paz, Atención a Victimas y Reconciliación Con Perspectiva De Derecho:</t>
    </r>
    <r>
      <rPr>
        <sz val="11"/>
        <rFont val="Arial"/>
        <family val="2"/>
      </rPr>
      <t xml:space="preserve"> Contratación de un operador para la ejecución de los proyectos "Asistencia y Atención Integral a las Victimas del Conflicto Armado y
Dinamización De La Política Pública" - "Reparación Integral: Procesos de retorno y reubicación" -  "Promoción y Protección Del Bienestar Psicosocial De La Población Victima del Conflicto" - "Participación Efectiva de las Víctimas" - "Promoción de Los Derechos Humanos y La Prevención Del Reclutamiento Forzado" - "Construcción de Paz Territorial" - "Construcción de Memoria Histórica"</t>
    </r>
  </si>
  <si>
    <r>
      <t xml:space="preserve">Primera Infancia: </t>
    </r>
    <r>
      <rPr>
        <sz val="11"/>
        <color indexed="8"/>
        <rFont val="Arial"/>
        <family val="2"/>
      </rPr>
      <t>Prestación de servicio de apoyo a la gestión para la sensibilización y promoción de buenas prácticas de cuidado y crianza de los niños, niñas de primera infancia del Distrito de Barranquilla.</t>
    </r>
  </si>
  <si>
    <r>
      <t>Primera Infancia:</t>
    </r>
    <r>
      <rPr>
        <sz val="11"/>
        <color indexed="8"/>
        <rFont val="Arial"/>
        <family val="2"/>
      </rPr>
      <t xml:space="preserve"> prestación del servicio de transporte para los funcionarios del programa de primera infancia del distrito de barranquilla</t>
    </r>
  </si>
  <si>
    <r>
      <t>Erradicación del Trabajo Infantil:</t>
    </r>
    <r>
      <rPr>
        <sz val="11"/>
        <color indexed="8"/>
        <rFont val="Arial"/>
        <family val="2"/>
      </rPr>
      <t xml:space="preserve"> prestación del servicio de transporte para los niños, niñas y jóvenes beneficiarios del proyecto denominado “Trabajando por los niños del distrito de Barranquilla"</t>
    </r>
  </si>
  <si>
    <r>
      <rPr>
        <b/>
        <sz val="11"/>
        <color indexed="8"/>
        <rFont val="Arial"/>
        <family val="2"/>
      </rPr>
      <t>Familias En Acción:</t>
    </r>
    <r>
      <rPr>
        <sz val="11"/>
        <color indexed="8"/>
        <rFont val="Arial"/>
        <family val="2"/>
      </rPr>
      <t xml:space="preserve">  Prestación de servicios para realizar el apoyo logístico requerido para llevar a cabo encuentros pedagógicos, Comité de madres líderes y la Asamblea Municipal de Mas Familias en Acción en el Distrito de Barranquilla". 
</t>
    </r>
  </si>
  <si>
    <r>
      <rPr>
        <b/>
        <sz val="11"/>
        <color indexed="8"/>
        <rFont val="Arial"/>
        <family val="2"/>
      </rPr>
      <t>Erradicación Trabajo Infantil:</t>
    </r>
    <r>
      <rPr>
        <sz val="11"/>
        <color indexed="8"/>
        <rFont val="Arial"/>
        <family val="2"/>
      </rPr>
      <t xml:space="preserve"> Contratación de un operador para fortalecer y garantizar el desarrollo integral de la familia, como núcleo fundamental de la sociedad.</t>
    </r>
  </si>
  <si>
    <r>
      <rPr>
        <b/>
        <sz val="11"/>
        <color indexed="8"/>
        <rFont val="Arial"/>
        <family val="2"/>
      </rPr>
      <t xml:space="preserve">Centros Especializados: </t>
    </r>
    <r>
      <rPr>
        <sz val="11"/>
        <color indexed="8"/>
        <rFont val="Arial"/>
        <family val="2"/>
      </rPr>
      <t xml:space="preserve">Suministro e instalación de cerramiento modulares en malla para el internado monseñor Víctor Tamayo a fin de brindar seguridad a los niños, niñas y adolescentes beneficiarios de los diferentes programas. </t>
    </r>
  </si>
  <si>
    <r>
      <rPr>
        <b/>
        <sz val="11"/>
        <color indexed="8"/>
        <rFont val="Arial"/>
        <family val="2"/>
      </rPr>
      <t>Primera Infancia:</t>
    </r>
    <r>
      <rPr>
        <sz val="11"/>
        <color indexed="8"/>
        <rFont val="Arial"/>
        <family val="2"/>
      </rPr>
      <t xml:space="preserve"> Prestación de servicio de apoyo a la gestión para la generacion de habilidades comunicativas en el idioma inglés a los niños, niñas de primera infancia del Distrito de Barranquilla para el desarrollo de la estrategia Nacional de Primera Infancia.</t>
    </r>
  </si>
  <si>
    <r>
      <rPr>
        <b/>
        <sz val="11"/>
        <color indexed="8"/>
        <rFont val="Arial"/>
        <family val="2"/>
      </rPr>
      <t>Construción De Paz, Atención a Victimas y Reconciliación Con Perspectiva De Derecho:</t>
    </r>
    <r>
      <rPr>
        <sz val="11"/>
        <color indexed="8"/>
        <rFont val="Arial"/>
        <family val="2"/>
      </rPr>
      <t xml:space="preserve"> “Prestación de servicios para la asistencia y atención integral a las víctimas del conflicto armado y dinamización de la política publica en el distrito de barranquilla”.</t>
    </r>
  </si>
  <si>
    <t xml:space="preserve">Selección Abreviada </t>
  </si>
  <si>
    <r>
      <rPr>
        <b/>
        <sz val="11"/>
        <rFont val="Arial"/>
        <family val="2"/>
      </rPr>
      <t>Estimulo De Transporte:</t>
    </r>
    <r>
      <rPr>
        <sz val="11"/>
        <rFont val="Arial"/>
        <family val="2"/>
      </rPr>
      <t xml:space="preserve">  Contratación Personal capacitado para el apoyo a la gestión en   la ejecución del proyecto de Estimulo De  Transporte a la Población  Estudiantil Universitaria técnica y tecnólogica.</t>
    </r>
  </si>
  <si>
    <t xml:space="preserve">Santiago Vasquez Valderrama  - Secretario Distrital de Gestión Social  </t>
  </si>
  <si>
    <r>
      <rPr>
        <b/>
        <sz val="11"/>
        <rFont val="Arial"/>
        <family val="2"/>
      </rPr>
      <t>Juventud:</t>
    </r>
    <r>
      <rPr>
        <sz val="11"/>
        <rFont val="Arial"/>
        <family val="2"/>
      </rPr>
      <t xml:space="preserve"> Prestacion de servicios para la capacitación y empoderamiento de la promocion de derechos y garantias de la juventud en el Distrito de Barranquilla</t>
    </r>
  </si>
  <si>
    <t xml:space="preserve">Agosto </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</si>
</sst>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_);_(&quot;$&quot;\ * \(#,##0\);_(&quot;$&quot;\ * &quot;-&quot;??_);_(@_)"/>
    <numFmt numFmtId="173" formatCode="&quot;$&quot;\ #,##0.00"/>
    <numFmt numFmtId="174" formatCode="_([$$-240A]\ * #,##0.00_);_([$$-240A]\ * \(#,##0.00\);_([$$-240A]\ * &quot;-&quot;??_);_(@_)"/>
    <numFmt numFmtId="175" formatCode="_(* #,##0_);_(* \(#,##0\);_(* &quot;-&quot;??_);_(@_)"/>
    <numFmt numFmtId="176" formatCode="&quot;$&quot;#,##0.00"/>
  </numFmts>
  <fonts count="52">
    <font>
      <sz val="11"/>
      <color theme="1"/>
      <name val="Calibri"/>
      <family val="2"/>
    </font>
    <font>
      <sz val="11"/>
      <color indexed="8"/>
      <name val="Calibri"/>
      <family val="2"/>
    </font>
    <font>
      <sz val="11"/>
      <name val="Arial"/>
      <family val="2"/>
    </font>
    <font>
      <sz val="11"/>
      <color indexed="8"/>
      <name val="Arial"/>
      <family val="2"/>
    </font>
    <font>
      <i/>
      <sz val="11"/>
      <color indexed="8"/>
      <name val="Arial"/>
      <family val="2"/>
    </font>
    <font>
      <sz val="10"/>
      <name val="Arial"/>
      <family val="2"/>
    </font>
    <font>
      <b/>
      <sz val="11"/>
      <name val="Arial"/>
      <family val="2"/>
    </font>
    <font>
      <sz val="11"/>
      <color indexed="10"/>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Arial"/>
      <family val="2"/>
    </font>
    <font>
      <sz val="11"/>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rgb="FF000000"/>
      <name val="Arial"/>
      <family val="2"/>
    </font>
    <font>
      <sz val="11"/>
      <color rgb="FF404040"/>
      <name val="Arial"/>
      <family val="2"/>
    </font>
    <font>
      <sz val="11"/>
      <color rgb="FF222222"/>
      <name val="Arial"/>
      <family val="2"/>
    </font>
    <font>
      <sz val="11"/>
      <color rgb="FF333333"/>
      <name val="Arial"/>
      <family val="2"/>
    </font>
    <font>
      <b/>
      <sz val="11"/>
      <color theme="1"/>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8" fillId="23" borderId="11" xfId="38" applyBorder="1" applyAlignment="1">
      <alignment horizontal="left" wrapText="1"/>
    </xf>
    <xf numFmtId="0" fontId="44" fillId="0" borderId="0" xfId="0" applyFont="1" applyAlignment="1">
      <alignment/>
    </xf>
    <xf numFmtId="0" fontId="28" fillId="23" borderId="12" xfId="38" applyBorder="1" applyAlignment="1">
      <alignment wrapText="1"/>
    </xf>
    <xf numFmtId="0" fontId="28" fillId="23" borderId="13" xfId="38" applyBorder="1" applyAlignment="1">
      <alignment wrapText="1"/>
    </xf>
    <xf numFmtId="0" fontId="0" fillId="0" borderId="14" xfId="0" applyBorder="1" applyAlignment="1">
      <alignment wrapText="1"/>
    </xf>
    <xf numFmtId="0" fontId="0" fillId="0" borderId="0" xfId="0" applyFill="1" applyAlignment="1">
      <alignment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45" fillId="33" borderId="15" xfId="0" applyFont="1" applyFill="1" applyBorder="1" applyAlignment="1">
      <alignment horizontal="left" vertical="center" wrapText="1"/>
    </xf>
    <xf numFmtId="0" fontId="45" fillId="33" borderId="15" xfId="0" applyFont="1" applyFill="1" applyBorder="1" applyAlignment="1">
      <alignment horizontal="center" vertical="center" wrapText="1"/>
    </xf>
    <xf numFmtId="0" fontId="45" fillId="0" borderId="15" xfId="0" applyFont="1" applyFill="1" applyBorder="1" applyAlignment="1">
      <alignment horizontal="left" vertical="center" wrapText="1"/>
    </xf>
    <xf numFmtId="0" fontId="45" fillId="0" borderId="15" xfId="0" applyFont="1" applyFill="1" applyBorder="1" applyAlignment="1">
      <alignment horizontal="center" vertical="center" wrapText="1"/>
    </xf>
    <xf numFmtId="0" fontId="45" fillId="0" borderId="15" xfId="0" applyFont="1" applyFill="1" applyBorder="1" applyAlignment="1">
      <alignment horizontal="center" wrapText="1"/>
    </xf>
    <xf numFmtId="0" fontId="2" fillId="33" borderId="15" xfId="0" applyFont="1" applyFill="1" applyBorder="1" applyAlignment="1">
      <alignment horizontal="left" vertical="center" wrapText="1"/>
    </xf>
    <xf numFmtId="0" fontId="2" fillId="33" borderId="15" xfId="0" applyFont="1" applyFill="1" applyBorder="1" applyAlignment="1">
      <alignment vertical="center" wrapText="1"/>
    </xf>
    <xf numFmtId="0" fontId="2" fillId="33" borderId="15" xfId="0" applyFont="1" applyFill="1" applyBorder="1" applyAlignment="1">
      <alignment horizontal="center" vertical="top"/>
    </xf>
    <xf numFmtId="0" fontId="2" fillId="33" borderId="15"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justify" vertical="center" wrapText="1"/>
    </xf>
    <xf numFmtId="0" fontId="45" fillId="33" borderId="15" xfId="0" applyFont="1" applyFill="1" applyBorder="1" applyAlignment="1">
      <alignment horizontal="center" vertical="center"/>
    </xf>
    <xf numFmtId="44" fontId="45" fillId="33" borderId="15" xfId="50" applyFont="1" applyFill="1" applyBorder="1" applyAlignment="1">
      <alignment horizontal="center"/>
    </xf>
    <xf numFmtId="0" fontId="46" fillId="33" borderId="15" xfId="0" applyFont="1" applyFill="1" applyBorder="1" applyAlignment="1">
      <alignment horizontal="center" vertical="center" wrapText="1"/>
    </xf>
    <xf numFmtId="0" fontId="45" fillId="0" borderId="15" xfId="0" applyFont="1" applyBorder="1" applyAlignment="1">
      <alignment horizontal="center" wrapText="1"/>
    </xf>
    <xf numFmtId="0" fontId="45" fillId="0" borderId="15" xfId="0" applyFont="1" applyFill="1" applyBorder="1" applyAlignment="1">
      <alignment horizontal="center" vertical="center"/>
    </xf>
    <xf numFmtId="14" fontId="45" fillId="33" borderId="15" xfId="0" applyNumberFormat="1" applyFont="1" applyFill="1" applyBorder="1" applyAlignment="1">
      <alignment horizontal="center" vertical="center" wrapText="1"/>
    </xf>
    <xf numFmtId="0" fontId="45" fillId="0" borderId="15" xfId="0" applyFont="1" applyBorder="1" applyAlignment="1">
      <alignment wrapText="1"/>
    </xf>
    <xf numFmtId="0" fontId="45" fillId="0" borderId="15" xfId="0" applyFont="1" applyBorder="1" applyAlignment="1">
      <alignment vertical="center" wrapText="1"/>
    </xf>
    <xf numFmtId="0" fontId="45" fillId="0" borderId="15" xfId="0" applyFont="1" applyBorder="1" applyAlignment="1">
      <alignment horizontal="left" vertical="center" wrapText="1"/>
    </xf>
    <xf numFmtId="14" fontId="2" fillId="33" borderId="15" xfId="0" applyNumberFormat="1" applyFont="1" applyFill="1" applyBorder="1" applyAlignment="1">
      <alignment horizontal="center" vertical="center" wrapText="1"/>
    </xf>
    <xf numFmtId="0" fontId="45" fillId="33" borderId="15" xfId="0" applyFont="1" applyFill="1" applyBorder="1" applyAlignment="1">
      <alignment horizontal="center"/>
    </xf>
    <xf numFmtId="9" fontId="2" fillId="33" borderId="15"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xf>
    <xf numFmtId="9" fontId="45" fillId="33" borderId="15" xfId="0" applyNumberFormat="1" applyFont="1" applyFill="1" applyBorder="1" applyAlignment="1">
      <alignment horizontal="center" wrapText="1"/>
    </xf>
    <xf numFmtId="0" fontId="45" fillId="33" borderId="15" xfId="0" applyFont="1" applyFill="1" applyBorder="1" applyAlignment="1">
      <alignment horizontal="center" wrapText="1"/>
    </xf>
    <xf numFmtId="9" fontId="45" fillId="33" borderId="15" xfId="0" applyNumberFormat="1" applyFont="1" applyFill="1" applyBorder="1" applyAlignment="1">
      <alignment horizontal="center" vertical="center" wrapText="1"/>
    </xf>
    <xf numFmtId="0" fontId="45" fillId="0" borderId="15" xfId="0" applyFont="1" applyBorder="1" applyAlignment="1">
      <alignment horizontal="center" vertical="center"/>
    </xf>
    <xf numFmtId="9" fontId="45" fillId="0" borderId="15" xfId="0" applyNumberFormat="1" applyFont="1" applyBorder="1" applyAlignment="1">
      <alignment horizontal="center" vertical="center" wrapText="1"/>
    </xf>
    <xf numFmtId="0" fontId="2" fillId="0" borderId="15" xfId="54" applyFont="1" applyFill="1" applyBorder="1" applyAlignment="1">
      <alignment horizontal="center" vertical="center"/>
      <protection/>
    </xf>
    <xf numFmtId="0" fontId="2" fillId="0" borderId="15" xfId="0" applyFont="1" applyBorder="1" applyAlignment="1">
      <alignment horizontal="center" wrapText="1"/>
    </xf>
    <xf numFmtId="17" fontId="2" fillId="0" borderId="15" xfId="0" applyNumberFormat="1" applyFont="1" applyFill="1" applyBorder="1" applyAlignment="1">
      <alignment horizontal="center" vertical="center" wrapText="1"/>
    </xf>
    <xf numFmtId="17" fontId="45" fillId="0" borderId="15" xfId="0" applyNumberFormat="1" applyFont="1" applyFill="1" applyBorder="1" applyAlignment="1">
      <alignment horizontal="center" vertical="center"/>
    </xf>
    <xf numFmtId="17" fontId="2" fillId="33" borderId="15" xfId="0" applyNumberFormat="1" applyFont="1" applyFill="1" applyBorder="1" applyAlignment="1">
      <alignment horizontal="center" vertical="center" wrapText="1"/>
    </xf>
    <xf numFmtId="174" fontId="45" fillId="0" borderId="15" xfId="0" applyNumberFormat="1" applyFont="1" applyBorder="1" applyAlignment="1">
      <alignment horizontal="center" vertical="center" wrapText="1"/>
    </xf>
    <xf numFmtId="0" fontId="45" fillId="0" borderId="15" xfId="0" applyFont="1" applyBorder="1" applyAlignment="1">
      <alignment horizontal="center"/>
    </xf>
    <xf numFmtId="0" fontId="46" fillId="33" borderId="15" xfId="0" applyFont="1" applyFill="1" applyBorder="1" applyAlignment="1">
      <alignment horizontal="center" vertical="center"/>
    </xf>
    <xf numFmtId="0" fontId="46" fillId="33" borderId="15" xfId="0" applyFont="1" applyFill="1" applyBorder="1" applyAlignment="1">
      <alignment horizontal="center" wrapText="1"/>
    </xf>
    <xf numFmtId="0" fontId="45" fillId="33" borderId="15" xfId="0" applyFont="1" applyFill="1" applyBorder="1" applyAlignment="1">
      <alignment horizontal="left" wrapText="1"/>
    </xf>
    <xf numFmtId="0" fontId="45" fillId="33" borderId="15" xfId="0" applyFont="1" applyFill="1" applyBorder="1" applyAlignment="1">
      <alignment vertical="center" wrapText="1"/>
    </xf>
    <xf numFmtId="14" fontId="2" fillId="33" borderId="15" xfId="0" applyNumberFormat="1" applyFont="1" applyFill="1" applyBorder="1" applyAlignment="1">
      <alignment horizontal="center" vertical="center"/>
    </xf>
    <xf numFmtId="15" fontId="2" fillId="33" borderId="15" xfId="0" applyNumberFormat="1" applyFont="1" applyFill="1" applyBorder="1" applyAlignment="1">
      <alignment horizontal="center" vertical="center"/>
    </xf>
    <xf numFmtId="173" fontId="2" fillId="33" borderId="15" xfId="0" applyNumberFormat="1" applyFont="1" applyFill="1" applyBorder="1" applyAlignment="1">
      <alignment horizontal="center"/>
    </xf>
    <xf numFmtId="0" fontId="45" fillId="0" borderId="15" xfId="0" applyFont="1" applyBorder="1" applyAlignment="1">
      <alignment horizontal="center" vertical="center" wrapText="1"/>
    </xf>
    <xf numFmtId="42" fontId="2" fillId="0" borderId="15" xfId="51" applyFont="1" applyFill="1" applyBorder="1" applyAlignment="1">
      <alignment horizontal="center" vertical="center"/>
    </xf>
    <xf numFmtId="42" fontId="45" fillId="33" borderId="15" xfId="51" applyFont="1" applyFill="1" applyBorder="1" applyAlignment="1">
      <alignment horizontal="center" vertical="center"/>
    </xf>
    <xf numFmtId="42" fontId="45" fillId="0" borderId="15" xfId="51" applyFont="1" applyFill="1" applyBorder="1" applyAlignment="1">
      <alignment horizontal="center" vertical="center"/>
    </xf>
    <xf numFmtId="42" fontId="45" fillId="0" borderId="15" xfId="51" applyFont="1" applyFill="1" applyBorder="1" applyAlignment="1">
      <alignment horizontal="center" vertical="center" wrapText="1"/>
    </xf>
    <xf numFmtId="0" fontId="2" fillId="33" borderId="15" xfId="0" applyFont="1" applyFill="1" applyBorder="1" applyAlignment="1">
      <alignment horizontal="center" vertical="justify" wrapText="1"/>
    </xf>
    <xf numFmtId="42" fontId="2" fillId="33" borderId="15" xfId="51" applyFont="1" applyFill="1" applyBorder="1" applyAlignment="1">
      <alignment horizontal="center" vertical="center"/>
    </xf>
    <xf numFmtId="0" fontId="2" fillId="33" borderId="15" xfId="0" applyFont="1" applyFill="1" applyBorder="1" applyAlignment="1">
      <alignment horizontal="center" vertical="top" wrapText="1"/>
    </xf>
    <xf numFmtId="0" fontId="2" fillId="33" borderId="15" xfId="0" applyFont="1" applyFill="1" applyBorder="1" applyAlignment="1">
      <alignment horizontal="center" wrapText="1"/>
    </xf>
    <xf numFmtId="0" fontId="2" fillId="0" borderId="15" xfId="0" applyFont="1" applyBorder="1" applyAlignment="1">
      <alignment horizontal="center" vertical="top" wrapText="1"/>
    </xf>
    <xf numFmtId="42" fontId="2" fillId="0" borderId="15" xfId="51" applyFont="1" applyBorder="1" applyAlignment="1">
      <alignment horizontal="center" vertical="center" wrapText="1"/>
    </xf>
    <xf numFmtId="0" fontId="3" fillId="33" borderId="15" xfId="0" applyFont="1" applyFill="1" applyBorder="1" applyAlignment="1">
      <alignment horizontal="center" vertical="center" wrapText="1"/>
    </xf>
    <xf numFmtId="42" fontId="2" fillId="33" borderId="15" xfId="51" applyFont="1" applyFill="1" applyBorder="1" applyAlignment="1">
      <alignment horizontal="center" vertical="center" wrapText="1"/>
    </xf>
    <xf numFmtId="42" fontId="45" fillId="33" borderId="15" xfId="51" applyFont="1" applyFill="1" applyBorder="1" applyAlignment="1">
      <alignment horizontal="center" vertical="center" wrapText="1"/>
    </xf>
    <xf numFmtId="0" fontId="2" fillId="0" borderId="15" xfId="0" applyFont="1" applyBorder="1" applyAlignment="1">
      <alignment wrapText="1"/>
    </xf>
    <xf numFmtId="0" fontId="2" fillId="0" borderId="15" xfId="0" applyFont="1" applyBorder="1" applyAlignment="1">
      <alignment vertical="center" wrapText="1"/>
    </xf>
    <xf numFmtId="0" fontId="3" fillId="0" borderId="15" xfId="0" applyFont="1" applyFill="1" applyBorder="1" applyAlignment="1">
      <alignment horizontal="center" vertical="center" wrapText="1"/>
    </xf>
    <xf numFmtId="0" fontId="47" fillId="33" borderId="15" xfId="0" applyFont="1" applyFill="1" applyBorder="1" applyAlignment="1">
      <alignment horizontal="center" vertical="center" wrapText="1"/>
    </xf>
    <xf numFmtId="15" fontId="3" fillId="33" borderId="15" xfId="0" applyNumberFormat="1" applyFont="1" applyFill="1" applyBorder="1" applyAlignment="1">
      <alignment horizontal="center" vertical="center" wrapText="1"/>
    </xf>
    <xf numFmtId="0" fontId="46" fillId="0" borderId="15" xfId="0" applyFont="1" applyBorder="1" applyAlignment="1">
      <alignment horizontal="center" wrapText="1"/>
    </xf>
    <xf numFmtId="42" fontId="45" fillId="0" borderId="15" xfId="51" applyFont="1" applyBorder="1" applyAlignment="1">
      <alignment horizontal="center" vertical="center" wrapText="1"/>
    </xf>
    <xf numFmtId="14" fontId="3" fillId="0" borderId="15" xfId="0" applyNumberFormat="1" applyFont="1" applyFill="1" applyBorder="1" applyAlignment="1">
      <alignment horizontal="center" vertical="center" wrapText="1"/>
    </xf>
    <xf numFmtId="0" fontId="46" fillId="0" borderId="15" xfId="0" applyFont="1" applyBorder="1" applyAlignment="1">
      <alignment horizontal="center" vertical="center" wrapText="1"/>
    </xf>
    <xf numFmtId="42" fontId="46" fillId="33" borderId="15" xfId="51" applyFont="1" applyFill="1" applyBorder="1" applyAlignment="1">
      <alignment horizontal="center" vertical="center"/>
    </xf>
    <xf numFmtId="17" fontId="3" fillId="33" borderId="15" xfId="0" applyNumberFormat="1" applyFont="1" applyFill="1" applyBorder="1" applyAlignment="1">
      <alignment horizontal="center" vertical="center" wrapText="1"/>
    </xf>
    <xf numFmtId="0" fontId="45" fillId="33" borderId="15" xfId="0" applyFont="1" applyFill="1" applyBorder="1" applyAlignment="1">
      <alignment horizontal="left"/>
    </xf>
    <xf numFmtId="1" fontId="2" fillId="33" borderId="15" xfId="0" applyNumberFormat="1" applyFont="1" applyFill="1" applyBorder="1" applyAlignment="1">
      <alignment horizontal="center" vertical="center" wrapText="1"/>
    </xf>
    <xf numFmtId="0" fontId="48" fillId="0" borderId="15" xfId="0" applyFont="1" applyBorder="1" applyAlignment="1">
      <alignment horizontal="center" wrapText="1"/>
    </xf>
    <xf numFmtId="9" fontId="45" fillId="0" borderId="15" xfId="0" applyNumberFormat="1" applyFont="1" applyBorder="1" applyAlignment="1">
      <alignment horizontal="justify" vertical="center" wrapText="1"/>
    </xf>
    <xf numFmtId="15" fontId="45" fillId="33" borderId="15" xfId="0" applyNumberFormat="1" applyFont="1" applyFill="1" applyBorder="1" applyAlignment="1">
      <alignment horizontal="center" vertical="center" wrapText="1"/>
    </xf>
    <xf numFmtId="42" fontId="45" fillId="0" borderId="15" xfId="51" applyFont="1" applyBorder="1" applyAlignment="1">
      <alignment horizontal="center" vertical="center"/>
    </xf>
    <xf numFmtId="0" fontId="49" fillId="0" borderId="15" xfId="0" applyFont="1" applyFill="1" applyBorder="1" applyAlignment="1">
      <alignment horizontal="center" vertical="center"/>
    </xf>
    <xf numFmtId="42" fontId="2" fillId="0" borderId="15" xfId="51"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5" xfId="0" applyFont="1" applyFill="1" applyBorder="1" applyAlignment="1">
      <alignment horizontal="center" wrapText="1"/>
    </xf>
    <xf numFmtId="0" fontId="2" fillId="33" borderId="15" xfId="0" applyFont="1" applyFill="1" applyBorder="1" applyAlignment="1">
      <alignment horizontal="left" wrapText="1"/>
    </xf>
    <xf numFmtId="175" fontId="45" fillId="33" borderId="15" xfId="49" applyNumberFormat="1" applyFont="1" applyFill="1" applyBorder="1" applyAlignment="1">
      <alignment horizontal="center" wrapText="1"/>
    </xf>
    <xf numFmtId="175" fontId="45" fillId="33" borderId="15" xfId="49" applyNumberFormat="1" applyFont="1" applyFill="1" applyBorder="1" applyAlignment="1">
      <alignment horizontal="center" vertical="center" wrapText="1"/>
    </xf>
    <xf numFmtId="175" fontId="45" fillId="33" borderId="15" xfId="49" applyNumberFormat="1" applyFont="1" applyFill="1" applyBorder="1" applyAlignment="1">
      <alignment wrapText="1"/>
    </xf>
    <xf numFmtId="0" fontId="6" fillId="33" borderId="15" xfId="0" applyFont="1" applyFill="1" applyBorder="1" applyAlignment="1">
      <alignment horizontal="center" vertical="center" wrapText="1"/>
    </xf>
    <xf numFmtId="0" fontId="50" fillId="33" borderId="15" xfId="0" applyFont="1" applyFill="1" applyBorder="1" applyAlignment="1">
      <alignment horizontal="center" vertical="center" wrapText="1"/>
    </xf>
    <xf numFmtId="176" fontId="45" fillId="33" borderId="15" xfId="0" applyNumberFormat="1" applyFont="1" applyFill="1" applyBorder="1" applyAlignment="1">
      <alignment horizontal="center" vertical="center"/>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44" fontId="45" fillId="33" borderId="15" xfId="0" applyNumberFormat="1" applyFont="1" applyFill="1" applyBorder="1" applyAlignment="1">
      <alignment horizontal="center" vertical="center" wrapText="1"/>
    </xf>
    <xf numFmtId="0" fontId="45" fillId="33" borderId="16" xfId="0" applyFont="1" applyFill="1" applyBorder="1" applyAlignment="1">
      <alignment horizontal="center" vertical="center" wrapText="1"/>
    </xf>
    <xf numFmtId="174" fontId="45" fillId="33" borderId="15" xfId="0" applyNumberFormat="1" applyFont="1" applyFill="1" applyBorder="1" applyAlignment="1">
      <alignment horizontal="center" vertical="center" wrapText="1"/>
    </xf>
    <xf numFmtId="174" fontId="45" fillId="33" borderId="16" xfId="0" applyNumberFormat="1" applyFont="1" applyFill="1" applyBorder="1" applyAlignment="1">
      <alignment horizontal="center" vertical="center" wrapText="1"/>
    </xf>
    <xf numFmtId="17" fontId="45" fillId="33" borderId="17" xfId="0" applyNumberFormat="1"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5" xfId="0" applyFont="1" applyBorder="1" applyAlignment="1" quotePrefix="1">
      <alignment horizontal="center" vertical="center" wrapText="1"/>
    </xf>
    <xf numFmtId="0" fontId="45" fillId="0" borderId="16" xfId="0" applyFont="1" applyBorder="1" applyAlignment="1" quotePrefix="1">
      <alignment horizontal="center" vertical="center" wrapText="1"/>
    </xf>
    <xf numFmtId="0" fontId="51" fillId="0" borderId="15" xfId="45" applyFont="1" applyBorder="1" applyAlignment="1" quotePrefix="1">
      <alignment horizontal="center" vertical="center" wrapText="1"/>
    </xf>
    <xf numFmtId="0" fontId="51" fillId="0" borderId="16" xfId="45" applyFont="1" applyBorder="1" applyAlignment="1" quotePrefix="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10" xfId="49"/>
    <cellStyle name="Currency" xfId="50"/>
    <cellStyle name="Currency [0]" xfId="51"/>
    <cellStyle name="Moneda 91"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1">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782"/>
  <sheetViews>
    <sheetView tabSelected="1" zoomScale="80" zoomScaleNormal="80" zoomScalePageLayoutView="80" workbookViewId="0" topLeftCell="A1">
      <selection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9" width="24.14062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5" t="s">
        <v>20</v>
      </c>
    </row>
    <row r="3" ht="15">
      <c r="B3" s="5"/>
    </row>
    <row r="4" ht="15.75" thickBot="1">
      <c r="B4" s="5" t="s">
        <v>0</v>
      </c>
    </row>
    <row r="5" spans="2:9" ht="15">
      <c r="B5" s="3" t="s">
        <v>1</v>
      </c>
      <c r="C5" s="119" t="s">
        <v>951</v>
      </c>
      <c r="D5" s="120"/>
      <c r="F5" s="110" t="s">
        <v>25</v>
      </c>
      <c r="G5" s="111"/>
      <c r="H5" s="111"/>
      <c r="I5" s="112"/>
    </row>
    <row r="6" spans="2:9" ht="15">
      <c r="B6" s="2" t="s">
        <v>2</v>
      </c>
      <c r="C6" s="102" t="s">
        <v>952</v>
      </c>
      <c r="D6" s="103"/>
      <c r="F6" s="113"/>
      <c r="G6" s="114"/>
      <c r="H6" s="114"/>
      <c r="I6" s="115"/>
    </row>
    <row r="7" spans="2:9" ht="15">
      <c r="B7" s="2" t="s">
        <v>3</v>
      </c>
      <c r="C7" s="121">
        <v>3399314</v>
      </c>
      <c r="D7" s="122"/>
      <c r="F7" s="113"/>
      <c r="G7" s="114"/>
      <c r="H7" s="114"/>
      <c r="I7" s="115"/>
    </row>
    <row r="8" spans="2:9" ht="15">
      <c r="B8" s="2" t="s">
        <v>16</v>
      </c>
      <c r="C8" s="123" t="s">
        <v>953</v>
      </c>
      <c r="D8" s="124"/>
      <c r="F8" s="113"/>
      <c r="G8" s="114"/>
      <c r="H8" s="114"/>
      <c r="I8" s="115"/>
    </row>
    <row r="9" spans="2:9" ht="15">
      <c r="B9" s="2" t="s">
        <v>19</v>
      </c>
      <c r="C9" s="102"/>
      <c r="D9" s="103"/>
      <c r="F9" s="116"/>
      <c r="G9" s="117"/>
      <c r="H9" s="117"/>
      <c r="I9" s="118"/>
    </row>
    <row r="10" spans="2:9" ht="15">
      <c r="B10" s="2" t="s">
        <v>4</v>
      </c>
      <c r="C10" s="102"/>
      <c r="D10" s="103"/>
      <c r="F10" s="9"/>
      <c r="G10" s="9"/>
      <c r="H10" s="9"/>
      <c r="I10" s="9"/>
    </row>
    <row r="11" spans="2:9" ht="15">
      <c r="B11" s="2" t="s">
        <v>5</v>
      </c>
      <c r="C11" s="102" t="s">
        <v>954</v>
      </c>
      <c r="D11" s="103"/>
      <c r="F11" s="110" t="s">
        <v>24</v>
      </c>
      <c r="G11" s="111"/>
      <c r="H11" s="111"/>
      <c r="I11" s="112"/>
    </row>
    <row r="12" spans="2:9" ht="15">
      <c r="B12" s="2" t="s">
        <v>21</v>
      </c>
      <c r="C12" s="104">
        <f>SUM(I19:I782)</f>
        <v>1686055227439.9438</v>
      </c>
      <c r="D12" s="105"/>
      <c r="F12" s="113"/>
      <c r="G12" s="114"/>
      <c r="H12" s="114"/>
      <c r="I12" s="115"/>
    </row>
    <row r="13" spans="2:9" ht="30">
      <c r="B13" s="2" t="s">
        <v>22</v>
      </c>
      <c r="C13" s="106">
        <v>781242000</v>
      </c>
      <c r="D13" s="107"/>
      <c r="F13" s="113"/>
      <c r="G13" s="114"/>
      <c r="H13" s="114"/>
      <c r="I13" s="115"/>
    </row>
    <row r="14" spans="2:9" ht="30">
      <c r="B14" s="2" t="s">
        <v>23</v>
      </c>
      <c r="C14" s="106">
        <v>78124200</v>
      </c>
      <c r="D14" s="107"/>
      <c r="F14" s="113"/>
      <c r="G14" s="114"/>
      <c r="H14" s="114"/>
      <c r="I14" s="115"/>
    </row>
    <row r="15" spans="2:9" ht="30.75" thickBot="1">
      <c r="B15" s="8" t="s">
        <v>18</v>
      </c>
      <c r="C15" s="108">
        <v>43313</v>
      </c>
      <c r="D15" s="109"/>
      <c r="F15" s="116"/>
      <c r="G15" s="117"/>
      <c r="H15" s="117"/>
      <c r="I15" s="118"/>
    </row>
    <row r="17" ht="15.75" thickBot="1">
      <c r="B17" s="5" t="s">
        <v>15</v>
      </c>
    </row>
    <row r="18" spans="2:12" ht="75" customHeight="1">
      <c r="B18" s="4" t="s">
        <v>26</v>
      </c>
      <c r="C18" s="7" t="s">
        <v>6</v>
      </c>
      <c r="D18" s="7" t="s">
        <v>17</v>
      </c>
      <c r="E18" s="7" t="s">
        <v>7</v>
      </c>
      <c r="F18" s="7" t="s">
        <v>8</v>
      </c>
      <c r="G18" s="7" t="s">
        <v>9</v>
      </c>
      <c r="H18" s="7" t="s">
        <v>10</v>
      </c>
      <c r="I18" s="7" t="s">
        <v>11</v>
      </c>
      <c r="J18" s="7" t="s">
        <v>12</v>
      </c>
      <c r="K18" s="7" t="s">
        <v>13</v>
      </c>
      <c r="L18" s="6" t="s">
        <v>14</v>
      </c>
    </row>
    <row r="19" spans="2:12" ht="42.75">
      <c r="B19" s="10">
        <v>80131500</v>
      </c>
      <c r="C19" s="10" t="s">
        <v>27</v>
      </c>
      <c r="D19" s="10" t="s">
        <v>28</v>
      </c>
      <c r="E19" s="10" t="s">
        <v>35</v>
      </c>
      <c r="F19" s="10" t="s">
        <v>30</v>
      </c>
      <c r="G19" s="11" t="s">
        <v>31</v>
      </c>
      <c r="H19" s="60">
        <v>184921000</v>
      </c>
      <c r="I19" s="60">
        <v>184921000</v>
      </c>
      <c r="J19" s="10" t="s">
        <v>48</v>
      </c>
      <c r="K19" s="10" t="s">
        <v>32</v>
      </c>
      <c r="L19" s="12" t="s">
        <v>33</v>
      </c>
    </row>
    <row r="20" spans="2:12" ht="28.5">
      <c r="B20" s="13">
        <v>80111600</v>
      </c>
      <c r="C20" s="15" t="s">
        <v>34</v>
      </c>
      <c r="D20" s="15" t="s">
        <v>28</v>
      </c>
      <c r="E20" s="15" t="s">
        <v>35</v>
      </c>
      <c r="F20" s="10" t="s">
        <v>30</v>
      </c>
      <c r="G20" s="11" t="s">
        <v>31</v>
      </c>
      <c r="H20" s="61">
        <v>750000000</v>
      </c>
      <c r="I20" s="61">
        <v>750000000</v>
      </c>
      <c r="J20" s="10" t="s">
        <v>48</v>
      </c>
      <c r="K20" s="10" t="s">
        <v>32</v>
      </c>
      <c r="L20" s="14" t="s">
        <v>33</v>
      </c>
    </row>
    <row r="21" spans="2:12" ht="85.5">
      <c r="B21" s="13">
        <v>43232304</v>
      </c>
      <c r="C21" s="15" t="s">
        <v>36</v>
      </c>
      <c r="D21" s="15" t="s">
        <v>28</v>
      </c>
      <c r="E21" s="15" t="s">
        <v>35</v>
      </c>
      <c r="F21" s="15" t="s">
        <v>37</v>
      </c>
      <c r="G21" s="11" t="s">
        <v>31</v>
      </c>
      <c r="H21" s="61">
        <v>700000000</v>
      </c>
      <c r="I21" s="61">
        <v>700000000</v>
      </c>
      <c r="J21" s="10" t="s">
        <v>48</v>
      </c>
      <c r="K21" s="10" t="s">
        <v>32</v>
      </c>
      <c r="L21" s="14" t="s">
        <v>33</v>
      </c>
    </row>
    <row r="22" spans="2:12" ht="57">
      <c r="B22" s="13">
        <v>81101500</v>
      </c>
      <c r="C22" s="15" t="s">
        <v>38</v>
      </c>
      <c r="D22" s="15" t="s">
        <v>28</v>
      </c>
      <c r="E22" s="15" t="s">
        <v>35</v>
      </c>
      <c r="F22" s="10" t="s">
        <v>30</v>
      </c>
      <c r="G22" s="11" t="s">
        <v>31</v>
      </c>
      <c r="H22" s="61">
        <v>11200000</v>
      </c>
      <c r="I22" s="61">
        <v>11200000</v>
      </c>
      <c r="J22" s="10" t="s">
        <v>48</v>
      </c>
      <c r="K22" s="10" t="s">
        <v>32</v>
      </c>
      <c r="L22" s="14" t="s">
        <v>33</v>
      </c>
    </row>
    <row r="23" spans="2:12" ht="71.25">
      <c r="B23" s="10">
        <v>78111808</v>
      </c>
      <c r="C23" s="17" t="s">
        <v>39</v>
      </c>
      <c r="D23" s="17" t="s">
        <v>28</v>
      </c>
      <c r="E23" s="17" t="s">
        <v>35</v>
      </c>
      <c r="F23" s="17" t="s">
        <v>955</v>
      </c>
      <c r="G23" s="11" t="s">
        <v>31</v>
      </c>
      <c r="H23" s="62">
        <v>43000000</v>
      </c>
      <c r="I23" s="62">
        <v>43000000</v>
      </c>
      <c r="J23" s="10" t="s">
        <v>48</v>
      </c>
      <c r="K23" s="10" t="s">
        <v>32</v>
      </c>
      <c r="L23" s="14" t="s">
        <v>33</v>
      </c>
    </row>
    <row r="24" spans="2:12" ht="85.5">
      <c r="B24" s="18" t="s">
        <v>40</v>
      </c>
      <c r="C24" s="15" t="s">
        <v>41</v>
      </c>
      <c r="D24" s="15" t="s">
        <v>28</v>
      </c>
      <c r="E24" s="15" t="s">
        <v>42</v>
      </c>
      <c r="F24" s="10" t="s">
        <v>30</v>
      </c>
      <c r="G24" s="11" t="s">
        <v>31</v>
      </c>
      <c r="H24" s="61">
        <v>109461263</v>
      </c>
      <c r="I24" s="61">
        <v>109461263</v>
      </c>
      <c r="J24" s="10" t="s">
        <v>48</v>
      </c>
      <c r="K24" s="10" t="s">
        <v>32</v>
      </c>
      <c r="L24" s="14" t="s">
        <v>33</v>
      </c>
    </row>
    <row r="25" spans="2:12" ht="57.75">
      <c r="B25" s="10">
        <v>43231511</v>
      </c>
      <c r="C25" s="18" t="s">
        <v>43</v>
      </c>
      <c r="D25" s="17" t="s">
        <v>44</v>
      </c>
      <c r="E25" s="17" t="s">
        <v>35</v>
      </c>
      <c r="F25" s="10" t="s">
        <v>30</v>
      </c>
      <c r="G25" s="11" t="s">
        <v>31</v>
      </c>
      <c r="H25" s="63">
        <v>1800000000</v>
      </c>
      <c r="I25" s="61">
        <v>1800000000</v>
      </c>
      <c r="J25" s="10" t="s">
        <v>48</v>
      </c>
      <c r="K25" s="10" t="s">
        <v>32</v>
      </c>
      <c r="L25" s="14" t="s">
        <v>33</v>
      </c>
    </row>
    <row r="26" spans="2:12" ht="85.5">
      <c r="B26" s="13">
        <v>82100000</v>
      </c>
      <c r="C26" s="64" t="s">
        <v>45</v>
      </c>
      <c r="D26" s="13" t="s">
        <v>46</v>
      </c>
      <c r="E26" s="13" t="s">
        <v>35</v>
      </c>
      <c r="F26" s="10" t="s">
        <v>30</v>
      </c>
      <c r="G26" s="13" t="s">
        <v>47</v>
      </c>
      <c r="H26" s="65">
        <v>1933800000</v>
      </c>
      <c r="I26" s="65">
        <v>1933800000</v>
      </c>
      <c r="J26" s="10" t="s">
        <v>48</v>
      </c>
      <c r="K26" s="13" t="s">
        <v>32</v>
      </c>
      <c r="L26" s="19" t="s">
        <v>49</v>
      </c>
    </row>
    <row r="27" spans="2:12" ht="142.5">
      <c r="B27" s="13">
        <v>82100000</v>
      </c>
      <c r="C27" s="23" t="s">
        <v>50</v>
      </c>
      <c r="D27" s="13" t="s">
        <v>46</v>
      </c>
      <c r="E27" s="13" t="s">
        <v>35</v>
      </c>
      <c r="F27" s="10" t="s">
        <v>30</v>
      </c>
      <c r="G27" s="13" t="s">
        <v>51</v>
      </c>
      <c r="H27" s="65">
        <v>1122000000</v>
      </c>
      <c r="I27" s="65">
        <v>1122000000</v>
      </c>
      <c r="J27" s="10" t="s">
        <v>48</v>
      </c>
      <c r="K27" s="13" t="s">
        <v>32</v>
      </c>
      <c r="L27" s="19" t="s">
        <v>49</v>
      </c>
    </row>
    <row r="28" spans="2:12" ht="142.5">
      <c r="B28" s="13">
        <v>82100000</v>
      </c>
      <c r="C28" s="13" t="s">
        <v>52</v>
      </c>
      <c r="D28" s="13" t="s">
        <v>46</v>
      </c>
      <c r="E28" s="13" t="s">
        <v>35</v>
      </c>
      <c r="F28" s="10" t="s">
        <v>30</v>
      </c>
      <c r="G28" s="13" t="s">
        <v>53</v>
      </c>
      <c r="H28" s="65">
        <v>1850000000</v>
      </c>
      <c r="I28" s="65">
        <v>1850000000</v>
      </c>
      <c r="J28" s="10" t="s">
        <v>48</v>
      </c>
      <c r="K28" s="13" t="s">
        <v>32</v>
      </c>
      <c r="L28" s="19" t="s">
        <v>49</v>
      </c>
    </row>
    <row r="29" spans="2:12" ht="85.5">
      <c r="B29" s="13">
        <v>82100000</v>
      </c>
      <c r="C29" s="13" t="s">
        <v>54</v>
      </c>
      <c r="D29" s="13" t="s">
        <v>46</v>
      </c>
      <c r="E29" s="13" t="s">
        <v>35</v>
      </c>
      <c r="F29" s="10" t="s">
        <v>30</v>
      </c>
      <c r="G29" s="13" t="s">
        <v>55</v>
      </c>
      <c r="H29" s="65">
        <v>2400000000</v>
      </c>
      <c r="I29" s="65">
        <v>2400000000</v>
      </c>
      <c r="J29" s="10" t="s">
        <v>48</v>
      </c>
      <c r="K29" s="13" t="s">
        <v>32</v>
      </c>
      <c r="L29" s="19" t="s">
        <v>49</v>
      </c>
    </row>
    <row r="30" spans="2:12" ht="99.75">
      <c r="B30" s="13">
        <v>82100000</v>
      </c>
      <c r="C30" s="13" t="s">
        <v>56</v>
      </c>
      <c r="D30" s="13" t="s">
        <v>46</v>
      </c>
      <c r="E30" s="13" t="s">
        <v>35</v>
      </c>
      <c r="F30" s="10" t="s">
        <v>30</v>
      </c>
      <c r="G30" s="13" t="s">
        <v>31</v>
      </c>
      <c r="H30" s="65">
        <v>4000000000</v>
      </c>
      <c r="I30" s="65">
        <v>4000000000</v>
      </c>
      <c r="J30" s="10" t="s">
        <v>48</v>
      </c>
      <c r="K30" s="13" t="s">
        <v>32</v>
      </c>
      <c r="L30" s="19" t="s">
        <v>49</v>
      </c>
    </row>
    <row r="31" spans="2:12" ht="114">
      <c r="B31" s="13">
        <v>82100000</v>
      </c>
      <c r="C31" s="66" t="s">
        <v>57</v>
      </c>
      <c r="D31" s="13" t="s">
        <v>46</v>
      </c>
      <c r="E31" s="13" t="s">
        <v>35</v>
      </c>
      <c r="F31" s="13" t="s">
        <v>58</v>
      </c>
      <c r="G31" s="13" t="s">
        <v>31</v>
      </c>
      <c r="H31" s="65">
        <v>2900000000</v>
      </c>
      <c r="I31" s="65">
        <v>2900000000</v>
      </c>
      <c r="J31" s="10" t="s">
        <v>48</v>
      </c>
      <c r="K31" s="13" t="s">
        <v>32</v>
      </c>
      <c r="L31" s="19" t="s">
        <v>49</v>
      </c>
    </row>
    <row r="32" spans="2:12" ht="86.25">
      <c r="B32" s="13">
        <v>82101506</v>
      </c>
      <c r="C32" s="67" t="s">
        <v>59</v>
      </c>
      <c r="D32" s="13" t="s">
        <v>46</v>
      </c>
      <c r="E32" s="13" t="s">
        <v>35</v>
      </c>
      <c r="F32" s="10" t="s">
        <v>30</v>
      </c>
      <c r="G32" s="21" t="s">
        <v>31</v>
      </c>
      <c r="H32" s="65">
        <v>1400000000</v>
      </c>
      <c r="I32" s="65">
        <v>1400000000</v>
      </c>
      <c r="J32" s="10" t="s">
        <v>48</v>
      </c>
      <c r="K32" s="10" t="s">
        <v>32</v>
      </c>
      <c r="L32" s="19" t="s">
        <v>49</v>
      </c>
    </row>
    <row r="33" spans="2:12" ht="143.25">
      <c r="B33" s="22">
        <v>82101800</v>
      </c>
      <c r="C33" s="67" t="s">
        <v>60</v>
      </c>
      <c r="D33" s="13" t="s">
        <v>46</v>
      </c>
      <c r="E33" s="13" t="s">
        <v>35</v>
      </c>
      <c r="F33" s="10" t="s">
        <v>30</v>
      </c>
      <c r="G33" s="21" t="s">
        <v>31</v>
      </c>
      <c r="H33" s="65">
        <v>3400000000</v>
      </c>
      <c r="I33" s="65">
        <v>3400000000</v>
      </c>
      <c r="J33" s="10" t="s">
        <v>48</v>
      </c>
      <c r="K33" s="10" t="s">
        <v>32</v>
      </c>
      <c r="L33" s="19" t="s">
        <v>49</v>
      </c>
    </row>
    <row r="34" spans="2:12" ht="99.75">
      <c r="B34" s="22">
        <v>82101800</v>
      </c>
      <c r="C34" s="68" t="s">
        <v>61</v>
      </c>
      <c r="D34" s="13" t="s">
        <v>46</v>
      </c>
      <c r="E34" s="24" t="s">
        <v>35</v>
      </c>
      <c r="F34" s="10" t="s">
        <v>30</v>
      </c>
      <c r="G34" s="22" t="s">
        <v>31</v>
      </c>
      <c r="H34" s="65">
        <v>4000000000</v>
      </c>
      <c r="I34" s="65">
        <v>4000000000</v>
      </c>
      <c r="J34" s="10" t="s">
        <v>48</v>
      </c>
      <c r="K34" s="10" t="s">
        <v>32</v>
      </c>
      <c r="L34" s="19" t="s">
        <v>49</v>
      </c>
    </row>
    <row r="35" spans="2:12" ht="85.5">
      <c r="B35" s="22">
        <v>82101800</v>
      </c>
      <c r="C35" s="68" t="s">
        <v>62</v>
      </c>
      <c r="D35" s="23" t="s">
        <v>46</v>
      </c>
      <c r="E35" s="23" t="s">
        <v>63</v>
      </c>
      <c r="F35" s="10" t="s">
        <v>30</v>
      </c>
      <c r="G35" s="22" t="s">
        <v>31</v>
      </c>
      <c r="H35" s="69">
        <v>800000000</v>
      </c>
      <c r="I35" s="69">
        <v>800000000</v>
      </c>
      <c r="J35" s="10" t="s">
        <v>48</v>
      </c>
      <c r="K35" s="10" t="s">
        <v>32</v>
      </c>
      <c r="L35" s="19" t="s">
        <v>49</v>
      </c>
    </row>
    <row r="36" spans="2:12" ht="42.75">
      <c r="B36" s="15">
        <v>80111600</v>
      </c>
      <c r="C36" s="15" t="s">
        <v>64</v>
      </c>
      <c r="D36" s="70" t="s">
        <v>46</v>
      </c>
      <c r="E36" s="70" t="s">
        <v>35</v>
      </c>
      <c r="F36" s="10" t="s">
        <v>30</v>
      </c>
      <c r="G36" s="25" t="s">
        <v>31</v>
      </c>
      <c r="H36" s="61">
        <v>159500000</v>
      </c>
      <c r="I36" s="61">
        <v>159500000</v>
      </c>
      <c r="J36" s="10" t="s">
        <v>48</v>
      </c>
      <c r="K36" s="10" t="s">
        <v>32</v>
      </c>
      <c r="L36" s="15" t="s">
        <v>65</v>
      </c>
    </row>
    <row r="37" spans="2:12" ht="28.5">
      <c r="B37" s="15">
        <v>80111600</v>
      </c>
      <c r="C37" s="15" t="s">
        <v>66</v>
      </c>
      <c r="D37" s="70" t="s">
        <v>46</v>
      </c>
      <c r="E37" s="70" t="s">
        <v>35</v>
      </c>
      <c r="F37" s="10" t="s">
        <v>30</v>
      </c>
      <c r="G37" s="25" t="s">
        <v>31</v>
      </c>
      <c r="H37" s="61">
        <v>14553000</v>
      </c>
      <c r="I37" s="61">
        <v>14553000</v>
      </c>
      <c r="J37" s="10" t="s">
        <v>48</v>
      </c>
      <c r="K37" s="10" t="s">
        <v>32</v>
      </c>
      <c r="L37" s="15" t="s">
        <v>65</v>
      </c>
    </row>
    <row r="38" spans="2:12" ht="42.75">
      <c r="B38" s="13">
        <v>80111600</v>
      </c>
      <c r="C38" s="66" t="s">
        <v>956</v>
      </c>
      <c r="D38" s="13" t="s">
        <v>28</v>
      </c>
      <c r="E38" s="13" t="s">
        <v>35</v>
      </c>
      <c r="F38" s="10" t="s">
        <v>30</v>
      </c>
      <c r="G38" s="13" t="s">
        <v>53</v>
      </c>
      <c r="H38" s="71">
        <v>82000000</v>
      </c>
      <c r="I38" s="71">
        <v>82000000</v>
      </c>
      <c r="J38" s="10" t="s">
        <v>48</v>
      </c>
      <c r="K38" s="10" t="s">
        <v>32</v>
      </c>
      <c r="L38" s="13" t="s">
        <v>68</v>
      </c>
    </row>
    <row r="39" spans="2:12" ht="57">
      <c r="B39" s="13">
        <v>80111600</v>
      </c>
      <c r="C39" s="66" t="s">
        <v>69</v>
      </c>
      <c r="D39" s="13" t="s">
        <v>70</v>
      </c>
      <c r="E39" s="13" t="s">
        <v>71</v>
      </c>
      <c r="F39" s="10" t="s">
        <v>30</v>
      </c>
      <c r="G39" s="13" t="s">
        <v>53</v>
      </c>
      <c r="H39" s="71">
        <v>15000000</v>
      </c>
      <c r="I39" s="71">
        <v>15000000</v>
      </c>
      <c r="J39" s="10" t="s">
        <v>48</v>
      </c>
      <c r="K39" s="10" t="s">
        <v>32</v>
      </c>
      <c r="L39" s="13" t="s">
        <v>68</v>
      </c>
    </row>
    <row r="40" spans="2:12" ht="28.5">
      <c r="B40" s="13">
        <v>80111600</v>
      </c>
      <c r="C40" s="66" t="s">
        <v>72</v>
      </c>
      <c r="D40" s="13" t="s">
        <v>28</v>
      </c>
      <c r="E40" s="13" t="s">
        <v>35</v>
      </c>
      <c r="F40" s="10" t="s">
        <v>30</v>
      </c>
      <c r="G40" s="13" t="s">
        <v>53</v>
      </c>
      <c r="H40" s="71">
        <v>600000000</v>
      </c>
      <c r="I40" s="71">
        <v>600000000</v>
      </c>
      <c r="J40" s="10" t="s">
        <v>48</v>
      </c>
      <c r="K40" s="10" t="s">
        <v>32</v>
      </c>
      <c r="L40" s="13" t="s">
        <v>68</v>
      </c>
    </row>
    <row r="41" spans="2:12" ht="42.75">
      <c r="B41" s="13">
        <v>80111600</v>
      </c>
      <c r="C41" s="66" t="s">
        <v>74</v>
      </c>
      <c r="D41" s="13" t="s">
        <v>28</v>
      </c>
      <c r="E41" s="13" t="s">
        <v>42</v>
      </c>
      <c r="F41" s="10" t="s">
        <v>30</v>
      </c>
      <c r="G41" s="13" t="s">
        <v>53</v>
      </c>
      <c r="H41" s="71">
        <v>100000000</v>
      </c>
      <c r="I41" s="71">
        <v>100000000</v>
      </c>
      <c r="J41" s="10" t="s">
        <v>48</v>
      </c>
      <c r="K41" s="10" t="s">
        <v>32</v>
      </c>
      <c r="L41" s="13" t="s">
        <v>68</v>
      </c>
    </row>
    <row r="42" spans="2:12" ht="42.75">
      <c r="B42" s="13" t="s">
        <v>75</v>
      </c>
      <c r="C42" s="66" t="s">
        <v>957</v>
      </c>
      <c r="D42" s="13" t="s">
        <v>28</v>
      </c>
      <c r="E42" s="13" t="s">
        <v>100</v>
      </c>
      <c r="F42" s="10" t="s">
        <v>30</v>
      </c>
      <c r="G42" s="13" t="s">
        <v>53</v>
      </c>
      <c r="H42" s="71">
        <v>73000000</v>
      </c>
      <c r="I42" s="71">
        <v>73000000</v>
      </c>
      <c r="J42" s="10" t="s">
        <v>48</v>
      </c>
      <c r="K42" s="10" t="s">
        <v>32</v>
      </c>
      <c r="L42" s="13" t="s">
        <v>68</v>
      </c>
    </row>
    <row r="43" spans="2:12" ht="42.75">
      <c r="B43" s="13" t="s">
        <v>75</v>
      </c>
      <c r="C43" s="66" t="s">
        <v>958</v>
      </c>
      <c r="D43" s="15" t="s">
        <v>28</v>
      </c>
      <c r="E43" s="15" t="s">
        <v>67</v>
      </c>
      <c r="F43" s="10" t="s">
        <v>30</v>
      </c>
      <c r="G43" s="13" t="s">
        <v>53</v>
      </c>
      <c r="H43" s="71">
        <v>110000000</v>
      </c>
      <c r="I43" s="71">
        <v>110000000</v>
      </c>
      <c r="J43" s="10" t="s">
        <v>48</v>
      </c>
      <c r="K43" s="10" t="s">
        <v>32</v>
      </c>
      <c r="L43" s="13" t="s">
        <v>68</v>
      </c>
    </row>
    <row r="44" spans="2:12" ht="42.75">
      <c r="B44" s="13" t="s">
        <v>75</v>
      </c>
      <c r="C44" s="66" t="s">
        <v>959</v>
      </c>
      <c r="D44" s="15" t="s">
        <v>28</v>
      </c>
      <c r="E44" s="15" t="s">
        <v>67</v>
      </c>
      <c r="F44" s="10" t="s">
        <v>30</v>
      </c>
      <c r="G44" s="13" t="s">
        <v>53</v>
      </c>
      <c r="H44" s="71">
        <v>65000000</v>
      </c>
      <c r="I44" s="71">
        <v>65000000</v>
      </c>
      <c r="J44" s="10" t="s">
        <v>48</v>
      </c>
      <c r="K44" s="10" t="s">
        <v>32</v>
      </c>
      <c r="L44" s="13" t="s">
        <v>68</v>
      </c>
    </row>
    <row r="45" spans="2:12" ht="57">
      <c r="B45" s="13" t="s">
        <v>75</v>
      </c>
      <c r="C45" s="66" t="s">
        <v>77</v>
      </c>
      <c r="D45" s="15" t="s">
        <v>28</v>
      </c>
      <c r="E45" s="15" t="s">
        <v>78</v>
      </c>
      <c r="F45" s="10" t="s">
        <v>30</v>
      </c>
      <c r="G45" s="13" t="s">
        <v>53</v>
      </c>
      <c r="H45" s="71">
        <v>100000000</v>
      </c>
      <c r="I45" s="71">
        <v>100000000</v>
      </c>
      <c r="J45" s="10" t="s">
        <v>48</v>
      </c>
      <c r="K45" s="10" t="s">
        <v>32</v>
      </c>
      <c r="L45" s="13" t="s">
        <v>68</v>
      </c>
    </row>
    <row r="46" spans="2:12" ht="42.75">
      <c r="B46" s="13" t="s">
        <v>75</v>
      </c>
      <c r="C46" s="66" t="s">
        <v>960</v>
      </c>
      <c r="D46" s="15" t="s">
        <v>28</v>
      </c>
      <c r="E46" s="15" t="s">
        <v>35</v>
      </c>
      <c r="F46" s="10" t="s">
        <v>30</v>
      </c>
      <c r="G46" s="13" t="s">
        <v>53</v>
      </c>
      <c r="H46" s="71">
        <v>500000000</v>
      </c>
      <c r="I46" s="71">
        <v>500000000</v>
      </c>
      <c r="J46" s="10" t="s">
        <v>48</v>
      </c>
      <c r="K46" s="10" t="s">
        <v>32</v>
      </c>
      <c r="L46" s="13" t="s">
        <v>68</v>
      </c>
    </row>
    <row r="47" spans="2:12" ht="42.75">
      <c r="B47" s="13" t="s">
        <v>75</v>
      </c>
      <c r="C47" s="66" t="s">
        <v>79</v>
      </c>
      <c r="D47" s="15" t="s">
        <v>28</v>
      </c>
      <c r="E47" s="15" t="s">
        <v>344</v>
      </c>
      <c r="F47" s="10" t="s">
        <v>30</v>
      </c>
      <c r="G47" s="13" t="s">
        <v>53</v>
      </c>
      <c r="H47" s="71">
        <v>22000000</v>
      </c>
      <c r="I47" s="71">
        <v>22000000</v>
      </c>
      <c r="J47" s="10" t="s">
        <v>48</v>
      </c>
      <c r="K47" s="10" t="s">
        <v>32</v>
      </c>
      <c r="L47" s="13" t="s">
        <v>68</v>
      </c>
    </row>
    <row r="48" spans="2:12" ht="42.75">
      <c r="B48" s="13" t="s">
        <v>75</v>
      </c>
      <c r="C48" s="66" t="s">
        <v>961</v>
      </c>
      <c r="D48" s="15" t="s">
        <v>28</v>
      </c>
      <c r="E48" s="15" t="s">
        <v>198</v>
      </c>
      <c r="F48" s="10" t="s">
        <v>30</v>
      </c>
      <c r="G48" s="13" t="s">
        <v>53</v>
      </c>
      <c r="H48" s="72">
        <v>900000000</v>
      </c>
      <c r="I48" s="72">
        <v>900000000</v>
      </c>
      <c r="J48" s="10" t="s">
        <v>48</v>
      </c>
      <c r="K48" s="10" t="s">
        <v>32</v>
      </c>
      <c r="L48" s="13" t="s">
        <v>68</v>
      </c>
    </row>
    <row r="49" spans="2:12" ht="57">
      <c r="B49" s="13" t="s">
        <v>75</v>
      </c>
      <c r="C49" s="66" t="s">
        <v>962</v>
      </c>
      <c r="D49" s="15" t="s">
        <v>28</v>
      </c>
      <c r="E49" s="15" t="s">
        <v>80</v>
      </c>
      <c r="F49" s="10" t="s">
        <v>30</v>
      </c>
      <c r="G49" s="13" t="s">
        <v>53</v>
      </c>
      <c r="H49" s="72">
        <v>800000000</v>
      </c>
      <c r="I49" s="72">
        <v>800000000</v>
      </c>
      <c r="J49" s="10" t="s">
        <v>48</v>
      </c>
      <c r="K49" s="10" t="s">
        <v>32</v>
      </c>
      <c r="L49" s="13" t="s">
        <v>68</v>
      </c>
    </row>
    <row r="50" spans="2:12" ht="42.75">
      <c r="B50" s="13" t="s">
        <v>963</v>
      </c>
      <c r="C50" s="66" t="s">
        <v>964</v>
      </c>
      <c r="D50" s="15" t="s">
        <v>965</v>
      </c>
      <c r="E50" s="15" t="s">
        <v>966</v>
      </c>
      <c r="F50" s="10" t="s">
        <v>30</v>
      </c>
      <c r="G50" s="13" t="s">
        <v>967</v>
      </c>
      <c r="H50" s="71">
        <v>60000000</v>
      </c>
      <c r="I50" s="71">
        <v>60000000</v>
      </c>
      <c r="J50" s="10" t="s">
        <v>48</v>
      </c>
      <c r="K50" s="10" t="s">
        <v>32</v>
      </c>
      <c r="L50" s="13" t="s">
        <v>68</v>
      </c>
    </row>
    <row r="51" spans="2:12" ht="42.75">
      <c r="B51" s="13" t="s">
        <v>968</v>
      </c>
      <c r="C51" s="66" t="s">
        <v>969</v>
      </c>
      <c r="D51" s="13" t="s">
        <v>750</v>
      </c>
      <c r="E51" s="13" t="s">
        <v>78</v>
      </c>
      <c r="F51" s="10" t="s">
        <v>30</v>
      </c>
      <c r="G51" s="13" t="s">
        <v>53</v>
      </c>
      <c r="H51" s="71">
        <v>80000000</v>
      </c>
      <c r="I51" s="71">
        <v>80000000</v>
      </c>
      <c r="J51" s="10" t="s">
        <v>48</v>
      </c>
      <c r="K51" s="10" t="s">
        <v>32</v>
      </c>
      <c r="L51" s="13" t="s">
        <v>68</v>
      </c>
    </row>
    <row r="52" spans="2:12" ht="42.75">
      <c r="B52" s="13" t="s">
        <v>970</v>
      </c>
      <c r="C52" s="66" t="s">
        <v>971</v>
      </c>
      <c r="D52" s="13" t="s">
        <v>750</v>
      </c>
      <c r="E52" s="13" t="s">
        <v>78</v>
      </c>
      <c r="F52" s="10" t="s">
        <v>30</v>
      </c>
      <c r="G52" s="13" t="s">
        <v>53</v>
      </c>
      <c r="H52" s="71">
        <v>450000000</v>
      </c>
      <c r="I52" s="71">
        <v>450000000</v>
      </c>
      <c r="J52" s="10" t="s">
        <v>48</v>
      </c>
      <c r="K52" s="10" t="s">
        <v>32</v>
      </c>
      <c r="L52" s="13" t="s">
        <v>68</v>
      </c>
    </row>
    <row r="53" spans="2:12" ht="71.25">
      <c r="B53" s="13" t="s">
        <v>972</v>
      </c>
      <c r="C53" s="66" t="s">
        <v>973</v>
      </c>
      <c r="D53" s="13" t="s">
        <v>750</v>
      </c>
      <c r="E53" s="13" t="s">
        <v>78</v>
      </c>
      <c r="F53" s="10" t="s">
        <v>30</v>
      </c>
      <c r="G53" s="13" t="s">
        <v>53</v>
      </c>
      <c r="H53" s="71">
        <v>400000000</v>
      </c>
      <c r="I53" s="71">
        <v>400000000</v>
      </c>
      <c r="J53" s="10" t="s">
        <v>48</v>
      </c>
      <c r="K53" s="10" t="s">
        <v>32</v>
      </c>
      <c r="L53" s="13" t="s">
        <v>68</v>
      </c>
    </row>
    <row r="54" spans="2:12" ht="42.75">
      <c r="B54" s="13" t="s">
        <v>972</v>
      </c>
      <c r="C54" s="66" t="s">
        <v>974</v>
      </c>
      <c r="D54" s="13" t="s">
        <v>750</v>
      </c>
      <c r="E54" s="13" t="s">
        <v>78</v>
      </c>
      <c r="F54" s="10" t="s">
        <v>30</v>
      </c>
      <c r="G54" s="13" t="s">
        <v>53</v>
      </c>
      <c r="H54" s="71">
        <v>120000000</v>
      </c>
      <c r="I54" s="71">
        <v>120000000</v>
      </c>
      <c r="J54" s="10" t="s">
        <v>48</v>
      </c>
      <c r="K54" s="10" t="s">
        <v>32</v>
      </c>
      <c r="L54" s="13" t="s">
        <v>68</v>
      </c>
    </row>
    <row r="55" spans="2:12" ht="71.25">
      <c r="B55" s="13" t="s">
        <v>81</v>
      </c>
      <c r="C55" s="13" t="s">
        <v>82</v>
      </c>
      <c r="D55" s="13" t="s">
        <v>46</v>
      </c>
      <c r="E55" s="13" t="s">
        <v>83</v>
      </c>
      <c r="F55" s="17" t="s">
        <v>955</v>
      </c>
      <c r="G55" s="13" t="s">
        <v>31</v>
      </c>
      <c r="H55" s="71">
        <v>45000000</v>
      </c>
      <c r="I55" s="71">
        <v>45000000</v>
      </c>
      <c r="J55" s="10" t="s">
        <v>48</v>
      </c>
      <c r="K55" s="10" t="s">
        <v>32</v>
      </c>
      <c r="L55" s="13" t="s">
        <v>84</v>
      </c>
    </row>
    <row r="56" spans="2:12" ht="57">
      <c r="B56" s="13">
        <v>80141607</v>
      </c>
      <c r="C56" s="13" t="s">
        <v>85</v>
      </c>
      <c r="D56" s="13" t="s">
        <v>46</v>
      </c>
      <c r="E56" s="13" t="s">
        <v>83</v>
      </c>
      <c r="F56" s="15" t="s">
        <v>37</v>
      </c>
      <c r="G56" s="13" t="s">
        <v>31</v>
      </c>
      <c r="H56" s="71">
        <v>500000000</v>
      </c>
      <c r="I56" s="71">
        <v>500000000</v>
      </c>
      <c r="J56" s="10" t="s">
        <v>48</v>
      </c>
      <c r="K56" s="10" t="s">
        <v>32</v>
      </c>
      <c r="L56" s="13" t="s">
        <v>84</v>
      </c>
    </row>
    <row r="57" spans="2:12" ht="85.5">
      <c r="B57" s="13">
        <v>78101801</v>
      </c>
      <c r="C57" s="13" t="s">
        <v>86</v>
      </c>
      <c r="D57" s="13" t="s">
        <v>46</v>
      </c>
      <c r="E57" s="13" t="s">
        <v>83</v>
      </c>
      <c r="F57" s="15" t="s">
        <v>37</v>
      </c>
      <c r="G57" s="13" t="s">
        <v>31</v>
      </c>
      <c r="H57" s="71">
        <v>460000000</v>
      </c>
      <c r="I57" s="71">
        <v>460000000</v>
      </c>
      <c r="J57" s="10" t="s">
        <v>48</v>
      </c>
      <c r="K57" s="10" t="s">
        <v>32</v>
      </c>
      <c r="L57" s="13" t="s">
        <v>84</v>
      </c>
    </row>
    <row r="58" spans="2:12" ht="57">
      <c r="B58" s="13">
        <v>78101801</v>
      </c>
      <c r="C58" s="13" t="s">
        <v>87</v>
      </c>
      <c r="D58" s="13" t="s">
        <v>46</v>
      </c>
      <c r="E58" s="13" t="s">
        <v>83</v>
      </c>
      <c r="F58" s="15" t="s">
        <v>37</v>
      </c>
      <c r="G58" s="13" t="s">
        <v>31</v>
      </c>
      <c r="H58" s="71">
        <v>180000000</v>
      </c>
      <c r="I58" s="71">
        <v>180000000</v>
      </c>
      <c r="J58" s="10" t="s">
        <v>48</v>
      </c>
      <c r="K58" s="10" t="s">
        <v>32</v>
      </c>
      <c r="L58" s="13" t="s">
        <v>84</v>
      </c>
    </row>
    <row r="59" spans="2:12" ht="57">
      <c r="B59" s="13">
        <v>80131502</v>
      </c>
      <c r="C59" s="13" t="s">
        <v>88</v>
      </c>
      <c r="D59" s="13" t="s">
        <v>46</v>
      </c>
      <c r="E59" s="13" t="s">
        <v>83</v>
      </c>
      <c r="F59" s="10" t="s">
        <v>30</v>
      </c>
      <c r="G59" s="13" t="s">
        <v>31</v>
      </c>
      <c r="H59" s="71">
        <v>115000000</v>
      </c>
      <c r="I59" s="71">
        <v>115000000</v>
      </c>
      <c r="J59" s="10" t="s">
        <v>48</v>
      </c>
      <c r="K59" s="10" t="s">
        <v>32</v>
      </c>
      <c r="L59" s="13" t="s">
        <v>84</v>
      </c>
    </row>
    <row r="60" spans="2:12" ht="85.5">
      <c r="B60" s="13" t="s">
        <v>89</v>
      </c>
      <c r="C60" s="13" t="s">
        <v>90</v>
      </c>
      <c r="D60" s="13" t="s">
        <v>46</v>
      </c>
      <c r="E60" s="13" t="s">
        <v>83</v>
      </c>
      <c r="F60" s="15" t="s">
        <v>37</v>
      </c>
      <c r="G60" s="13" t="s">
        <v>31</v>
      </c>
      <c r="H60" s="71">
        <v>150000000</v>
      </c>
      <c r="I60" s="71">
        <v>150000000</v>
      </c>
      <c r="J60" s="10" t="s">
        <v>48</v>
      </c>
      <c r="K60" s="10" t="s">
        <v>32</v>
      </c>
      <c r="L60" s="13" t="s">
        <v>84</v>
      </c>
    </row>
    <row r="61" spans="2:12" ht="99.75">
      <c r="B61" s="13" t="s">
        <v>91</v>
      </c>
      <c r="C61" s="13" t="s">
        <v>92</v>
      </c>
      <c r="D61" s="13" t="s">
        <v>46</v>
      </c>
      <c r="E61" s="13" t="s">
        <v>83</v>
      </c>
      <c r="F61" s="15" t="s">
        <v>37</v>
      </c>
      <c r="G61" s="13" t="s">
        <v>31</v>
      </c>
      <c r="H61" s="71">
        <v>100000000</v>
      </c>
      <c r="I61" s="71">
        <v>100000000</v>
      </c>
      <c r="J61" s="10" t="s">
        <v>48</v>
      </c>
      <c r="K61" s="10" t="s">
        <v>32</v>
      </c>
      <c r="L61" s="13" t="s">
        <v>84</v>
      </c>
    </row>
    <row r="62" spans="2:12" ht="28.5">
      <c r="B62" s="13">
        <v>72103301</v>
      </c>
      <c r="C62" s="13" t="s">
        <v>93</v>
      </c>
      <c r="D62" s="13" t="s">
        <v>46</v>
      </c>
      <c r="E62" s="13" t="s">
        <v>83</v>
      </c>
      <c r="F62" s="15" t="s">
        <v>37</v>
      </c>
      <c r="G62" s="13" t="s">
        <v>31</v>
      </c>
      <c r="H62" s="71">
        <v>400000000</v>
      </c>
      <c r="I62" s="71">
        <v>400000000</v>
      </c>
      <c r="J62" s="10" t="s">
        <v>48</v>
      </c>
      <c r="K62" s="10" t="s">
        <v>32</v>
      </c>
      <c r="L62" s="13" t="s">
        <v>84</v>
      </c>
    </row>
    <row r="63" spans="2:12" ht="28.5">
      <c r="B63" s="13" t="s">
        <v>94</v>
      </c>
      <c r="C63" s="13" t="s">
        <v>95</v>
      </c>
      <c r="D63" s="13" t="s">
        <v>46</v>
      </c>
      <c r="E63" s="13" t="s">
        <v>83</v>
      </c>
      <c r="F63" s="13" t="s">
        <v>58</v>
      </c>
      <c r="G63" s="13" t="s">
        <v>96</v>
      </c>
      <c r="H63" s="71">
        <v>21000000000</v>
      </c>
      <c r="I63" s="71">
        <v>21000000000</v>
      </c>
      <c r="J63" s="10" t="s">
        <v>48</v>
      </c>
      <c r="K63" s="10" t="s">
        <v>32</v>
      </c>
      <c r="L63" s="13" t="s">
        <v>84</v>
      </c>
    </row>
    <row r="64" spans="2:12" ht="42.75">
      <c r="B64" s="13">
        <v>81101500</v>
      </c>
      <c r="C64" s="13" t="s">
        <v>97</v>
      </c>
      <c r="D64" s="13" t="s">
        <v>46</v>
      </c>
      <c r="E64" s="13" t="s">
        <v>83</v>
      </c>
      <c r="F64" s="25" t="s">
        <v>98</v>
      </c>
      <c r="G64" s="13" t="s">
        <v>31</v>
      </c>
      <c r="H64" s="71">
        <v>800000000</v>
      </c>
      <c r="I64" s="71">
        <v>800000000</v>
      </c>
      <c r="J64" s="10" t="s">
        <v>48</v>
      </c>
      <c r="K64" s="10" t="s">
        <v>32</v>
      </c>
      <c r="L64" s="13" t="s">
        <v>84</v>
      </c>
    </row>
    <row r="65" spans="2:12" ht="57">
      <c r="B65" s="13">
        <v>80111600</v>
      </c>
      <c r="C65" s="27" t="s">
        <v>99</v>
      </c>
      <c r="D65" s="13" t="s">
        <v>46</v>
      </c>
      <c r="E65" s="13" t="s">
        <v>100</v>
      </c>
      <c r="F65" s="10" t="s">
        <v>30</v>
      </c>
      <c r="G65" s="13" t="s">
        <v>31</v>
      </c>
      <c r="H65" s="61">
        <v>959200000</v>
      </c>
      <c r="I65" s="61">
        <v>959200000</v>
      </c>
      <c r="J65" s="10" t="s">
        <v>48</v>
      </c>
      <c r="K65" s="10" t="s">
        <v>32</v>
      </c>
      <c r="L65" s="13" t="s">
        <v>84</v>
      </c>
    </row>
    <row r="66" spans="2:12" ht="57">
      <c r="B66" s="13">
        <v>80111600</v>
      </c>
      <c r="C66" s="15" t="s">
        <v>101</v>
      </c>
      <c r="D66" s="13" t="s">
        <v>46</v>
      </c>
      <c r="E66" s="13" t="s">
        <v>100</v>
      </c>
      <c r="F66" s="10" t="s">
        <v>30</v>
      </c>
      <c r="G66" s="13" t="s">
        <v>31</v>
      </c>
      <c r="H66" s="65">
        <v>424600000</v>
      </c>
      <c r="I66" s="65">
        <v>424600000</v>
      </c>
      <c r="J66" s="10" t="s">
        <v>48</v>
      </c>
      <c r="K66" s="10" t="s">
        <v>32</v>
      </c>
      <c r="L66" s="13" t="s">
        <v>84</v>
      </c>
    </row>
    <row r="67" spans="2:12" ht="42.75">
      <c r="B67" s="13">
        <v>80111600</v>
      </c>
      <c r="C67" s="13" t="s">
        <v>102</v>
      </c>
      <c r="D67" s="13" t="s">
        <v>46</v>
      </c>
      <c r="E67" s="13" t="s">
        <v>100</v>
      </c>
      <c r="F67" s="10" t="s">
        <v>30</v>
      </c>
      <c r="G67" s="13" t="s">
        <v>31</v>
      </c>
      <c r="H67" s="61">
        <v>801200000</v>
      </c>
      <c r="I67" s="61">
        <v>801200000</v>
      </c>
      <c r="J67" s="10" t="s">
        <v>48</v>
      </c>
      <c r="K67" s="10" t="s">
        <v>32</v>
      </c>
      <c r="L67" s="13" t="s">
        <v>84</v>
      </c>
    </row>
    <row r="68" spans="2:12" ht="57">
      <c r="B68" s="25">
        <v>81101500</v>
      </c>
      <c r="C68" s="27" t="s">
        <v>975</v>
      </c>
      <c r="D68" s="13" t="s">
        <v>46</v>
      </c>
      <c r="E68" s="13" t="s">
        <v>100</v>
      </c>
      <c r="F68" s="10" t="s">
        <v>30</v>
      </c>
      <c r="G68" s="13" t="s">
        <v>31</v>
      </c>
      <c r="H68" s="61">
        <v>1028500000</v>
      </c>
      <c r="I68" s="61">
        <v>1028500000</v>
      </c>
      <c r="J68" s="10" t="s">
        <v>48</v>
      </c>
      <c r="K68" s="10" t="s">
        <v>32</v>
      </c>
      <c r="L68" s="13" t="s">
        <v>84</v>
      </c>
    </row>
    <row r="69" spans="2:12" ht="71.25">
      <c r="B69" s="25">
        <v>81101500</v>
      </c>
      <c r="C69" s="13" t="s">
        <v>103</v>
      </c>
      <c r="D69" s="13" t="s">
        <v>46</v>
      </c>
      <c r="E69" s="13" t="s">
        <v>100</v>
      </c>
      <c r="F69" s="10" t="s">
        <v>30</v>
      </c>
      <c r="G69" s="13" t="s">
        <v>31</v>
      </c>
      <c r="H69" s="61">
        <v>1439000000</v>
      </c>
      <c r="I69" s="61">
        <v>1439000000</v>
      </c>
      <c r="J69" s="10" t="s">
        <v>48</v>
      </c>
      <c r="K69" s="10" t="s">
        <v>32</v>
      </c>
      <c r="L69" s="13" t="s">
        <v>84</v>
      </c>
    </row>
    <row r="70" spans="2:12" ht="85.5">
      <c r="B70" s="25">
        <v>78101801</v>
      </c>
      <c r="C70" s="13" t="s">
        <v>86</v>
      </c>
      <c r="D70" s="13" t="s">
        <v>156</v>
      </c>
      <c r="E70" s="13" t="s">
        <v>370</v>
      </c>
      <c r="F70" s="17" t="s">
        <v>955</v>
      </c>
      <c r="G70" s="13" t="s">
        <v>31</v>
      </c>
      <c r="H70" s="61">
        <v>78000000</v>
      </c>
      <c r="I70" s="61">
        <v>78000000</v>
      </c>
      <c r="J70" s="10" t="s">
        <v>48</v>
      </c>
      <c r="K70" s="10" t="s">
        <v>32</v>
      </c>
      <c r="L70" s="13" t="s">
        <v>84</v>
      </c>
    </row>
    <row r="71" spans="2:12" ht="57">
      <c r="B71" s="25">
        <v>80141607</v>
      </c>
      <c r="C71" s="13" t="s">
        <v>85</v>
      </c>
      <c r="D71" s="13" t="s">
        <v>156</v>
      </c>
      <c r="E71" s="13" t="s">
        <v>370</v>
      </c>
      <c r="F71" s="17" t="s">
        <v>955</v>
      </c>
      <c r="G71" s="13" t="s">
        <v>31</v>
      </c>
      <c r="H71" s="61">
        <v>78000000</v>
      </c>
      <c r="I71" s="61">
        <v>78000000</v>
      </c>
      <c r="J71" s="10" t="s">
        <v>48</v>
      </c>
      <c r="K71" s="10" t="s">
        <v>32</v>
      </c>
      <c r="L71" s="13" t="s">
        <v>84</v>
      </c>
    </row>
    <row r="72" spans="2:12" ht="199.5">
      <c r="B72" s="13">
        <v>80111600</v>
      </c>
      <c r="C72" s="13" t="s">
        <v>104</v>
      </c>
      <c r="D72" s="13" t="s">
        <v>28</v>
      </c>
      <c r="E72" s="13" t="s">
        <v>29</v>
      </c>
      <c r="F72" s="10" t="s">
        <v>30</v>
      </c>
      <c r="G72" s="13" t="s">
        <v>105</v>
      </c>
      <c r="H72" s="65">
        <v>2328066858</v>
      </c>
      <c r="I72" s="65">
        <v>2328066858</v>
      </c>
      <c r="J72" s="10" t="s">
        <v>48</v>
      </c>
      <c r="K72" s="10" t="s">
        <v>32</v>
      </c>
      <c r="L72" s="13" t="s">
        <v>106</v>
      </c>
    </row>
    <row r="73" spans="2:12" ht="85.5">
      <c r="B73" s="13" t="s">
        <v>107</v>
      </c>
      <c r="C73" s="13" t="s">
        <v>108</v>
      </c>
      <c r="D73" s="13" t="s">
        <v>28</v>
      </c>
      <c r="E73" s="13" t="s">
        <v>29</v>
      </c>
      <c r="F73" s="13" t="s">
        <v>37</v>
      </c>
      <c r="G73" s="13" t="s">
        <v>109</v>
      </c>
      <c r="H73" s="65">
        <v>620000000</v>
      </c>
      <c r="I73" s="65">
        <v>620000000</v>
      </c>
      <c r="J73" s="10" t="s">
        <v>48</v>
      </c>
      <c r="K73" s="10" t="s">
        <v>32</v>
      </c>
      <c r="L73" s="13" t="s">
        <v>106</v>
      </c>
    </row>
    <row r="74" spans="2:12" ht="85.5">
      <c r="B74" s="13">
        <v>80141600</v>
      </c>
      <c r="C74" s="13" t="s">
        <v>110</v>
      </c>
      <c r="D74" s="13" t="s">
        <v>28</v>
      </c>
      <c r="E74" s="13" t="s">
        <v>111</v>
      </c>
      <c r="F74" s="13" t="s">
        <v>37</v>
      </c>
      <c r="G74" s="13" t="s">
        <v>112</v>
      </c>
      <c r="H74" s="65">
        <v>450000000</v>
      </c>
      <c r="I74" s="65">
        <v>450000000</v>
      </c>
      <c r="J74" s="10" t="s">
        <v>48</v>
      </c>
      <c r="K74" s="10" t="s">
        <v>32</v>
      </c>
      <c r="L74" s="13" t="s">
        <v>106</v>
      </c>
    </row>
    <row r="75" spans="2:12" ht="85.5">
      <c r="B75" s="13">
        <v>80111600</v>
      </c>
      <c r="C75" s="13" t="s">
        <v>113</v>
      </c>
      <c r="D75" s="13" t="s">
        <v>28</v>
      </c>
      <c r="E75" s="13" t="s">
        <v>67</v>
      </c>
      <c r="F75" s="10" t="s">
        <v>30</v>
      </c>
      <c r="G75" s="13" t="s">
        <v>109</v>
      </c>
      <c r="H75" s="65">
        <v>62908045</v>
      </c>
      <c r="I75" s="65">
        <v>62908045</v>
      </c>
      <c r="J75" s="10" t="s">
        <v>48</v>
      </c>
      <c r="K75" s="10" t="s">
        <v>32</v>
      </c>
      <c r="L75" s="13" t="s">
        <v>106</v>
      </c>
    </row>
    <row r="76" spans="2:12" ht="156.75">
      <c r="B76" s="13">
        <v>80111600</v>
      </c>
      <c r="C76" s="13" t="s">
        <v>114</v>
      </c>
      <c r="D76" s="13" t="s">
        <v>28</v>
      </c>
      <c r="E76" s="13" t="s">
        <v>67</v>
      </c>
      <c r="F76" s="10" t="s">
        <v>30</v>
      </c>
      <c r="G76" s="13" t="s">
        <v>115</v>
      </c>
      <c r="H76" s="65">
        <v>701651993</v>
      </c>
      <c r="I76" s="65">
        <v>701651993</v>
      </c>
      <c r="J76" s="10" t="s">
        <v>48</v>
      </c>
      <c r="K76" s="10" t="s">
        <v>32</v>
      </c>
      <c r="L76" s="13" t="s">
        <v>106</v>
      </c>
    </row>
    <row r="77" spans="2:12" ht="42.75">
      <c r="B77" s="13">
        <v>78111800</v>
      </c>
      <c r="C77" s="13" t="s">
        <v>116</v>
      </c>
      <c r="D77" s="13" t="s">
        <v>28</v>
      </c>
      <c r="E77" s="13" t="s">
        <v>35</v>
      </c>
      <c r="F77" s="13" t="s">
        <v>37</v>
      </c>
      <c r="G77" s="22" t="s">
        <v>31</v>
      </c>
      <c r="H77" s="65">
        <v>100000000</v>
      </c>
      <c r="I77" s="65">
        <v>100000000</v>
      </c>
      <c r="J77" s="10" t="s">
        <v>48</v>
      </c>
      <c r="K77" s="10" t="s">
        <v>32</v>
      </c>
      <c r="L77" s="13" t="s">
        <v>106</v>
      </c>
    </row>
    <row r="78" spans="2:12" ht="28.5">
      <c r="B78" s="13">
        <v>80141600</v>
      </c>
      <c r="C78" s="13" t="s">
        <v>117</v>
      </c>
      <c r="D78" s="13" t="s">
        <v>28</v>
      </c>
      <c r="E78" s="13" t="s">
        <v>63</v>
      </c>
      <c r="F78" s="17" t="s">
        <v>955</v>
      </c>
      <c r="G78" s="22" t="s">
        <v>31</v>
      </c>
      <c r="H78" s="65">
        <v>78000000</v>
      </c>
      <c r="I78" s="65">
        <v>78000000</v>
      </c>
      <c r="J78" s="10" t="s">
        <v>48</v>
      </c>
      <c r="K78" s="10" t="s">
        <v>32</v>
      </c>
      <c r="L78" s="13" t="s">
        <v>106</v>
      </c>
    </row>
    <row r="79" spans="2:12" ht="28.5">
      <c r="B79" s="13">
        <v>80111600</v>
      </c>
      <c r="C79" s="13" t="s">
        <v>118</v>
      </c>
      <c r="D79" s="13" t="s">
        <v>28</v>
      </c>
      <c r="E79" s="13" t="s">
        <v>63</v>
      </c>
      <c r="F79" s="10" t="s">
        <v>30</v>
      </c>
      <c r="G79" s="22" t="s">
        <v>31</v>
      </c>
      <c r="H79" s="65">
        <v>300000000</v>
      </c>
      <c r="I79" s="65">
        <v>300000000</v>
      </c>
      <c r="J79" s="10" t="s">
        <v>48</v>
      </c>
      <c r="K79" s="10" t="s">
        <v>32</v>
      </c>
      <c r="L79" s="13" t="s">
        <v>106</v>
      </c>
    </row>
    <row r="80" spans="2:12" ht="28.5">
      <c r="B80" s="13">
        <v>56112100</v>
      </c>
      <c r="C80" s="13" t="s">
        <v>119</v>
      </c>
      <c r="D80" s="13" t="s">
        <v>28</v>
      </c>
      <c r="E80" s="13" t="s">
        <v>120</v>
      </c>
      <c r="F80" s="13" t="s">
        <v>37</v>
      </c>
      <c r="G80" s="22" t="s">
        <v>31</v>
      </c>
      <c r="H80" s="65">
        <v>150000000</v>
      </c>
      <c r="I80" s="65">
        <v>150000000</v>
      </c>
      <c r="J80" s="10" t="s">
        <v>48</v>
      </c>
      <c r="K80" s="10" t="s">
        <v>32</v>
      </c>
      <c r="L80" s="13" t="s">
        <v>106</v>
      </c>
    </row>
    <row r="81" spans="2:12" ht="42.75">
      <c r="B81" s="13">
        <v>80141700</v>
      </c>
      <c r="C81" s="13" t="s">
        <v>121</v>
      </c>
      <c r="D81" s="13" t="s">
        <v>28</v>
      </c>
      <c r="E81" s="13" t="s">
        <v>63</v>
      </c>
      <c r="F81" s="10" t="s">
        <v>30</v>
      </c>
      <c r="G81" s="22" t="s">
        <v>31</v>
      </c>
      <c r="H81" s="65">
        <v>1260000000</v>
      </c>
      <c r="I81" s="65">
        <v>1260000000</v>
      </c>
      <c r="J81" s="10" t="s">
        <v>48</v>
      </c>
      <c r="K81" s="10" t="s">
        <v>32</v>
      </c>
      <c r="L81" s="13" t="s">
        <v>106</v>
      </c>
    </row>
    <row r="82" spans="2:12" ht="156.75">
      <c r="B82" s="13">
        <v>80111600</v>
      </c>
      <c r="C82" s="13" t="s">
        <v>114</v>
      </c>
      <c r="D82" s="13" t="s">
        <v>28</v>
      </c>
      <c r="E82" s="13" t="s">
        <v>67</v>
      </c>
      <c r="F82" s="10" t="s">
        <v>30</v>
      </c>
      <c r="G82" s="13" t="s">
        <v>115</v>
      </c>
      <c r="H82" s="65">
        <v>1080019975</v>
      </c>
      <c r="I82" s="65">
        <v>1080019975</v>
      </c>
      <c r="J82" s="10" t="s">
        <v>48</v>
      </c>
      <c r="K82" s="10" t="s">
        <v>32</v>
      </c>
      <c r="L82" s="13" t="s">
        <v>106</v>
      </c>
    </row>
    <row r="83" spans="2:12" ht="28.5">
      <c r="B83" s="13" t="s">
        <v>122</v>
      </c>
      <c r="C83" s="13" t="s">
        <v>123</v>
      </c>
      <c r="D83" s="13" t="s">
        <v>28</v>
      </c>
      <c r="E83" s="13" t="s">
        <v>63</v>
      </c>
      <c r="F83" s="13" t="s">
        <v>37</v>
      </c>
      <c r="G83" s="22" t="s">
        <v>31</v>
      </c>
      <c r="H83" s="65">
        <v>350000000</v>
      </c>
      <c r="I83" s="65">
        <v>350000000</v>
      </c>
      <c r="J83" s="10" t="s">
        <v>48</v>
      </c>
      <c r="K83" s="10" t="s">
        <v>32</v>
      </c>
      <c r="L83" s="13" t="s">
        <v>106</v>
      </c>
    </row>
    <row r="84" spans="2:12" ht="99.75">
      <c r="B84" s="13">
        <v>82345768</v>
      </c>
      <c r="C84" s="13" t="s">
        <v>124</v>
      </c>
      <c r="D84" s="13" t="s">
        <v>28</v>
      </c>
      <c r="E84" s="13" t="s">
        <v>35</v>
      </c>
      <c r="F84" s="10" t="s">
        <v>30</v>
      </c>
      <c r="G84" s="13" t="s">
        <v>105</v>
      </c>
      <c r="H84" s="65">
        <v>2618550000</v>
      </c>
      <c r="I84" s="65">
        <v>2618550000</v>
      </c>
      <c r="J84" s="10" t="s">
        <v>48</v>
      </c>
      <c r="K84" s="10" t="s">
        <v>32</v>
      </c>
      <c r="L84" s="13" t="s">
        <v>106</v>
      </c>
    </row>
    <row r="85" spans="2:12" ht="15">
      <c r="B85" s="13">
        <v>43211701</v>
      </c>
      <c r="C85" s="13" t="s">
        <v>125</v>
      </c>
      <c r="D85" s="13" t="s">
        <v>28</v>
      </c>
      <c r="E85" s="13" t="s">
        <v>71</v>
      </c>
      <c r="F85" s="17" t="s">
        <v>955</v>
      </c>
      <c r="G85" s="22" t="s">
        <v>31</v>
      </c>
      <c r="H85" s="65">
        <v>10000000</v>
      </c>
      <c r="I85" s="65">
        <v>10000000</v>
      </c>
      <c r="J85" s="10" t="s">
        <v>48</v>
      </c>
      <c r="K85" s="10" t="s">
        <v>32</v>
      </c>
      <c r="L85" s="13" t="s">
        <v>106</v>
      </c>
    </row>
    <row r="86" spans="2:12" ht="15">
      <c r="B86" s="13">
        <v>81112101</v>
      </c>
      <c r="C86" s="13" t="s">
        <v>126</v>
      </c>
      <c r="D86" s="13" t="s">
        <v>28</v>
      </c>
      <c r="E86" s="13" t="s">
        <v>35</v>
      </c>
      <c r="F86" s="17" t="s">
        <v>955</v>
      </c>
      <c r="G86" s="22" t="s">
        <v>31</v>
      </c>
      <c r="H86" s="65">
        <v>65513478</v>
      </c>
      <c r="I86" s="65">
        <v>65513478</v>
      </c>
      <c r="J86" s="10" t="s">
        <v>48</v>
      </c>
      <c r="K86" s="10" t="s">
        <v>32</v>
      </c>
      <c r="L86" s="13" t="s">
        <v>106</v>
      </c>
    </row>
    <row r="87" spans="2:12" ht="29.25">
      <c r="B87" s="46">
        <v>43211701</v>
      </c>
      <c r="C87" s="46" t="s">
        <v>127</v>
      </c>
      <c r="D87" s="13" t="s">
        <v>28</v>
      </c>
      <c r="E87" s="46" t="s">
        <v>71</v>
      </c>
      <c r="F87" s="13" t="s">
        <v>37</v>
      </c>
      <c r="G87" s="46" t="s">
        <v>31</v>
      </c>
      <c r="H87" s="65">
        <v>145000000</v>
      </c>
      <c r="I87" s="65" t="s">
        <v>976</v>
      </c>
      <c r="J87" s="10" t="s">
        <v>48</v>
      </c>
      <c r="K87" s="10" t="s">
        <v>32</v>
      </c>
      <c r="L87" s="73" t="s">
        <v>106</v>
      </c>
    </row>
    <row r="88" spans="2:12" ht="199.5">
      <c r="B88" s="46">
        <v>81111500</v>
      </c>
      <c r="C88" s="13" t="s">
        <v>977</v>
      </c>
      <c r="D88" s="13" t="s">
        <v>28</v>
      </c>
      <c r="E88" s="23" t="s">
        <v>73</v>
      </c>
      <c r="F88" s="10" t="s">
        <v>30</v>
      </c>
      <c r="G88" s="23" t="s">
        <v>31</v>
      </c>
      <c r="H88" s="65">
        <v>2500000000</v>
      </c>
      <c r="I88" s="65">
        <v>2500000000</v>
      </c>
      <c r="J88" s="10" t="s">
        <v>48</v>
      </c>
      <c r="K88" s="10" t="s">
        <v>32</v>
      </c>
      <c r="L88" s="74" t="s">
        <v>106</v>
      </c>
    </row>
    <row r="89" spans="2:12" ht="85.5">
      <c r="B89" s="13">
        <v>90121500</v>
      </c>
      <c r="C89" s="13" t="s">
        <v>128</v>
      </c>
      <c r="D89" s="13" t="s">
        <v>147</v>
      </c>
      <c r="E89" s="13" t="s">
        <v>67</v>
      </c>
      <c r="F89" s="15" t="s">
        <v>37</v>
      </c>
      <c r="G89" s="22" t="s">
        <v>31</v>
      </c>
      <c r="H89" s="65">
        <v>288000000</v>
      </c>
      <c r="I89" s="65">
        <v>288000000</v>
      </c>
      <c r="J89" s="10" t="s">
        <v>48</v>
      </c>
      <c r="K89" s="10" t="s">
        <v>32</v>
      </c>
      <c r="L89" s="19" t="s">
        <v>129</v>
      </c>
    </row>
    <row r="90" spans="2:12" ht="42.75">
      <c r="B90" s="13">
        <v>78111808</v>
      </c>
      <c r="C90" s="13" t="s">
        <v>130</v>
      </c>
      <c r="D90" s="13" t="s">
        <v>46</v>
      </c>
      <c r="E90" s="13" t="s">
        <v>63</v>
      </c>
      <c r="F90" s="13" t="s">
        <v>131</v>
      </c>
      <c r="G90" s="22" t="s">
        <v>31</v>
      </c>
      <c r="H90" s="65">
        <v>1188180000</v>
      </c>
      <c r="I90" s="65">
        <v>1188180000</v>
      </c>
      <c r="J90" s="10" t="s">
        <v>48</v>
      </c>
      <c r="K90" s="10" t="s">
        <v>32</v>
      </c>
      <c r="L90" s="19" t="s">
        <v>129</v>
      </c>
    </row>
    <row r="91" spans="2:12" ht="42.75">
      <c r="B91" s="13" t="s">
        <v>132</v>
      </c>
      <c r="C91" s="13" t="s">
        <v>133</v>
      </c>
      <c r="D91" s="13" t="s">
        <v>390</v>
      </c>
      <c r="E91" s="13" t="s">
        <v>73</v>
      </c>
      <c r="F91" s="15" t="s">
        <v>37</v>
      </c>
      <c r="G91" s="22" t="s">
        <v>31</v>
      </c>
      <c r="H91" s="65">
        <v>200000000</v>
      </c>
      <c r="I91" s="65">
        <v>200000000</v>
      </c>
      <c r="J91" s="10" t="s">
        <v>48</v>
      </c>
      <c r="K91" s="10" t="s">
        <v>32</v>
      </c>
      <c r="L91" s="19" t="s">
        <v>129</v>
      </c>
    </row>
    <row r="92" spans="2:12" ht="57">
      <c r="B92" s="13" t="s">
        <v>134</v>
      </c>
      <c r="C92" s="13" t="s">
        <v>135</v>
      </c>
      <c r="D92" s="13" t="s">
        <v>164</v>
      </c>
      <c r="E92" s="13" t="s">
        <v>80</v>
      </c>
      <c r="F92" s="17" t="s">
        <v>955</v>
      </c>
      <c r="G92" s="22" t="s">
        <v>31</v>
      </c>
      <c r="H92" s="65">
        <v>78124200</v>
      </c>
      <c r="I92" s="65">
        <v>78124200</v>
      </c>
      <c r="J92" s="10" t="s">
        <v>48</v>
      </c>
      <c r="K92" s="10" t="s">
        <v>32</v>
      </c>
      <c r="L92" s="19" t="s">
        <v>129</v>
      </c>
    </row>
    <row r="93" spans="2:12" ht="42.75">
      <c r="B93" s="13">
        <v>78111800</v>
      </c>
      <c r="C93" s="13" t="s">
        <v>136</v>
      </c>
      <c r="D93" s="13" t="s">
        <v>46</v>
      </c>
      <c r="E93" s="13" t="s">
        <v>63</v>
      </c>
      <c r="F93" s="17" t="s">
        <v>955</v>
      </c>
      <c r="G93" s="22" t="s">
        <v>31</v>
      </c>
      <c r="H93" s="65">
        <v>75555000</v>
      </c>
      <c r="I93" s="65">
        <v>75555000</v>
      </c>
      <c r="J93" s="10" t="s">
        <v>48</v>
      </c>
      <c r="K93" s="10" t="s">
        <v>32</v>
      </c>
      <c r="L93" s="19" t="s">
        <v>129</v>
      </c>
    </row>
    <row r="94" spans="2:12" ht="28.5">
      <c r="B94" s="13">
        <v>80141607</v>
      </c>
      <c r="C94" s="13" t="s">
        <v>137</v>
      </c>
      <c r="D94" s="13" t="s">
        <v>28</v>
      </c>
      <c r="E94" s="13" t="s">
        <v>29</v>
      </c>
      <c r="F94" s="13" t="s">
        <v>58</v>
      </c>
      <c r="G94" s="22" t="s">
        <v>31</v>
      </c>
      <c r="H94" s="65">
        <v>1000000000</v>
      </c>
      <c r="I94" s="65">
        <v>1000000000</v>
      </c>
      <c r="J94" s="10" t="s">
        <v>48</v>
      </c>
      <c r="K94" s="10" t="s">
        <v>32</v>
      </c>
      <c r="L94" s="19" t="s">
        <v>129</v>
      </c>
    </row>
    <row r="95" spans="2:12" ht="57">
      <c r="B95" s="13" t="s">
        <v>138</v>
      </c>
      <c r="C95" s="13" t="s">
        <v>139</v>
      </c>
      <c r="D95" s="13" t="s">
        <v>46</v>
      </c>
      <c r="E95" s="13" t="s">
        <v>63</v>
      </c>
      <c r="F95" s="17" t="s">
        <v>37</v>
      </c>
      <c r="G95" s="22" t="s">
        <v>31</v>
      </c>
      <c r="H95" s="65">
        <v>724500000</v>
      </c>
      <c r="I95" s="65">
        <v>724500000</v>
      </c>
      <c r="J95" s="10" t="s">
        <v>48</v>
      </c>
      <c r="K95" s="10" t="s">
        <v>32</v>
      </c>
      <c r="L95" s="19" t="s">
        <v>129</v>
      </c>
    </row>
    <row r="96" spans="2:12" ht="28.5">
      <c r="B96" s="17" t="s">
        <v>140</v>
      </c>
      <c r="C96" s="17" t="s">
        <v>141</v>
      </c>
      <c r="D96" s="75" t="s">
        <v>46</v>
      </c>
      <c r="E96" s="75" t="s">
        <v>35</v>
      </c>
      <c r="F96" s="75" t="s">
        <v>58</v>
      </c>
      <c r="G96" s="29" t="s">
        <v>31</v>
      </c>
      <c r="H96" s="62">
        <v>4000000000</v>
      </c>
      <c r="I96" s="62">
        <f>H96</f>
        <v>4000000000</v>
      </c>
      <c r="J96" s="10" t="s">
        <v>48</v>
      </c>
      <c r="K96" s="10" t="s">
        <v>32</v>
      </c>
      <c r="L96" s="55" t="s">
        <v>142</v>
      </c>
    </row>
    <row r="97" spans="2:12" ht="42.75">
      <c r="B97" s="17">
        <v>44103100</v>
      </c>
      <c r="C97" s="17" t="s">
        <v>143</v>
      </c>
      <c r="D97" s="75" t="s">
        <v>46</v>
      </c>
      <c r="E97" s="75" t="s">
        <v>35</v>
      </c>
      <c r="F97" s="17" t="s">
        <v>955</v>
      </c>
      <c r="G97" s="29" t="s">
        <v>31</v>
      </c>
      <c r="H97" s="62">
        <v>73000000</v>
      </c>
      <c r="I97" s="62">
        <v>73000000</v>
      </c>
      <c r="J97" s="10" t="s">
        <v>48</v>
      </c>
      <c r="K97" s="10" t="s">
        <v>32</v>
      </c>
      <c r="L97" s="55" t="s">
        <v>142</v>
      </c>
    </row>
    <row r="98" spans="2:12" ht="171">
      <c r="B98" s="17" t="s">
        <v>144</v>
      </c>
      <c r="C98" s="17" t="s">
        <v>145</v>
      </c>
      <c r="D98" s="75" t="s">
        <v>46</v>
      </c>
      <c r="E98" s="75" t="s">
        <v>35</v>
      </c>
      <c r="F98" s="17" t="s">
        <v>955</v>
      </c>
      <c r="G98" s="29" t="s">
        <v>31</v>
      </c>
      <c r="H98" s="62">
        <v>73000000</v>
      </c>
      <c r="I98" s="62">
        <v>73000000</v>
      </c>
      <c r="J98" s="10" t="s">
        <v>48</v>
      </c>
      <c r="K98" s="10" t="s">
        <v>32</v>
      </c>
      <c r="L98" s="55" t="s">
        <v>142</v>
      </c>
    </row>
    <row r="99" spans="2:12" ht="28.5">
      <c r="B99" s="17">
        <v>43232304</v>
      </c>
      <c r="C99" s="17" t="s">
        <v>146</v>
      </c>
      <c r="D99" s="75" t="s">
        <v>147</v>
      </c>
      <c r="E99" s="75" t="s">
        <v>71</v>
      </c>
      <c r="F99" s="75" t="s">
        <v>37</v>
      </c>
      <c r="G99" s="29" t="s">
        <v>31</v>
      </c>
      <c r="H99" s="62">
        <v>80000000</v>
      </c>
      <c r="I99" s="62">
        <v>80000000</v>
      </c>
      <c r="J99" s="10" t="s">
        <v>48</v>
      </c>
      <c r="K99" s="10" t="s">
        <v>32</v>
      </c>
      <c r="L99" s="55" t="s">
        <v>142</v>
      </c>
    </row>
    <row r="100" spans="2:12" ht="42.75">
      <c r="B100" s="17">
        <v>43233500</v>
      </c>
      <c r="C100" s="17" t="s">
        <v>148</v>
      </c>
      <c r="D100" s="75" t="s">
        <v>28</v>
      </c>
      <c r="E100" s="75" t="s">
        <v>29</v>
      </c>
      <c r="F100" s="10" t="s">
        <v>30</v>
      </c>
      <c r="G100" s="29" t="s">
        <v>31</v>
      </c>
      <c r="H100" s="62">
        <f>2100*15000*12</f>
        <v>378000000</v>
      </c>
      <c r="I100" s="62">
        <f>2100*15000*12</f>
        <v>378000000</v>
      </c>
      <c r="J100" s="10" t="s">
        <v>48</v>
      </c>
      <c r="K100" s="10" t="s">
        <v>32</v>
      </c>
      <c r="L100" s="55" t="s">
        <v>142</v>
      </c>
    </row>
    <row r="101" spans="2:12" ht="28.5">
      <c r="B101" s="17" t="s">
        <v>149</v>
      </c>
      <c r="C101" s="17" t="s">
        <v>150</v>
      </c>
      <c r="D101" s="75" t="s">
        <v>46</v>
      </c>
      <c r="E101" s="75" t="s">
        <v>151</v>
      </c>
      <c r="F101" s="17" t="s">
        <v>955</v>
      </c>
      <c r="G101" s="29" t="s">
        <v>31</v>
      </c>
      <c r="H101" s="62">
        <v>55000000</v>
      </c>
      <c r="I101" s="62">
        <f>H101</f>
        <v>55000000</v>
      </c>
      <c r="J101" s="10" t="s">
        <v>48</v>
      </c>
      <c r="K101" s="10" t="s">
        <v>32</v>
      </c>
      <c r="L101" s="55" t="s">
        <v>142</v>
      </c>
    </row>
    <row r="102" spans="2:12" ht="42.75">
      <c r="B102" s="17" t="s">
        <v>152</v>
      </c>
      <c r="C102" s="17" t="s">
        <v>153</v>
      </c>
      <c r="D102" s="75" t="s">
        <v>28</v>
      </c>
      <c r="E102" s="75" t="s">
        <v>29</v>
      </c>
      <c r="F102" s="10" t="s">
        <v>30</v>
      </c>
      <c r="G102" s="29" t="s">
        <v>31</v>
      </c>
      <c r="H102" s="62">
        <v>163520664</v>
      </c>
      <c r="I102" s="62">
        <v>163520664</v>
      </c>
      <c r="J102" s="10" t="s">
        <v>48</v>
      </c>
      <c r="K102" s="10" t="s">
        <v>32</v>
      </c>
      <c r="L102" s="55" t="s">
        <v>142</v>
      </c>
    </row>
    <row r="103" spans="2:12" ht="57">
      <c r="B103" s="17">
        <v>83121700</v>
      </c>
      <c r="C103" s="17" t="s">
        <v>154</v>
      </c>
      <c r="D103" s="75" t="s">
        <v>28</v>
      </c>
      <c r="E103" s="75" t="s">
        <v>29</v>
      </c>
      <c r="F103" s="10" t="s">
        <v>30</v>
      </c>
      <c r="G103" s="29" t="s">
        <v>31</v>
      </c>
      <c r="H103" s="62">
        <v>300000000</v>
      </c>
      <c r="I103" s="62">
        <f>H103</f>
        <v>300000000</v>
      </c>
      <c r="J103" s="10" t="s">
        <v>48</v>
      </c>
      <c r="K103" s="10" t="s">
        <v>32</v>
      </c>
      <c r="L103" s="55" t="s">
        <v>142</v>
      </c>
    </row>
    <row r="104" spans="2:12" ht="28.5">
      <c r="B104" s="17">
        <v>43233200</v>
      </c>
      <c r="C104" s="10" t="s">
        <v>155</v>
      </c>
      <c r="D104" s="75" t="s">
        <v>156</v>
      </c>
      <c r="E104" s="75" t="s">
        <v>71</v>
      </c>
      <c r="F104" s="17" t="s">
        <v>955</v>
      </c>
      <c r="G104" s="29" t="s">
        <v>31</v>
      </c>
      <c r="H104" s="62">
        <v>45000000</v>
      </c>
      <c r="I104" s="62">
        <v>45000000</v>
      </c>
      <c r="J104" s="10" t="s">
        <v>48</v>
      </c>
      <c r="K104" s="10" t="s">
        <v>32</v>
      </c>
      <c r="L104" s="55" t="s">
        <v>142</v>
      </c>
    </row>
    <row r="105" spans="2:12" ht="42.75">
      <c r="B105" s="17">
        <v>72101500</v>
      </c>
      <c r="C105" s="17" t="s">
        <v>157</v>
      </c>
      <c r="D105" s="75" t="s">
        <v>158</v>
      </c>
      <c r="E105" s="75" t="s">
        <v>71</v>
      </c>
      <c r="F105" s="17" t="s">
        <v>955</v>
      </c>
      <c r="G105" s="29" t="s">
        <v>31</v>
      </c>
      <c r="H105" s="62">
        <v>50000000</v>
      </c>
      <c r="I105" s="62">
        <v>50000000</v>
      </c>
      <c r="J105" s="10" t="s">
        <v>48</v>
      </c>
      <c r="K105" s="10" t="s">
        <v>32</v>
      </c>
      <c r="L105" s="55" t="s">
        <v>142</v>
      </c>
    </row>
    <row r="106" spans="2:12" ht="57">
      <c r="B106" s="17" t="s">
        <v>159</v>
      </c>
      <c r="C106" s="17" t="s">
        <v>160</v>
      </c>
      <c r="D106" s="75" t="s">
        <v>28</v>
      </c>
      <c r="E106" s="75" t="s">
        <v>29</v>
      </c>
      <c r="F106" s="10" t="s">
        <v>30</v>
      </c>
      <c r="G106" s="29" t="s">
        <v>31</v>
      </c>
      <c r="H106" s="62">
        <v>485650000</v>
      </c>
      <c r="I106" s="62">
        <f>H106</f>
        <v>485650000</v>
      </c>
      <c r="J106" s="10" t="s">
        <v>48</v>
      </c>
      <c r="K106" s="10" t="s">
        <v>32</v>
      </c>
      <c r="L106" s="55" t="s">
        <v>142</v>
      </c>
    </row>
    <row r="107" spans="2:12" ht="57">
      <c r="B107" s="17">
        <v>83121700</v>
      </c>
      <c r="C107" s="17" t="s">
        <v>161</v>
      </c>
      <c r="D107" s="75" t="s">
        <v>28</v>
      </c>
      <c r="E107" s="75" t="s">
        <v>29</v>
      </c>
      <c r="F107" s="10" t="s">
        <v>30</v>
      </c>
      <c r="G107" s="29" t="s">
        <v>31</v>
      </c>
      <c r="H107" s="62">
        <v>50000000</v>
      </c>
      <c r="I107" s="62">
        <f>H107</f>
        <v>50000000</v>
      </c>
      <c r="J107" s="10" t="s">
        <v>48</v>
      </c>
      <c r="K107" s="10" t="s">
        <v>32</v>
      </c>
      <c r="L107" s="55" t="s">
        <v>142</v>
      </c>
    </row>
    <row r="108" spans="2:12" ht="28.5">
      <c r="B108" s="17">
        <v>72101500</v>
      </c>
      <c r="C108" s="17" t="s">
        <v>162</v>
      </c>
      <c r="D108" s="75" t="s">
        <v>46</v>
      </c>
      <c r="E108" s="75" t="s">
        <v>78</v>
      </c>
      <c r="F108" s="75" t="s">
        <v>37</v>
      </c>
      <c r="G108" s="29" t="s">
        <v>31</v>
      </c>
      <c r="H108" s="62">
        <v>300000000</v>
      </c>
      <c r="I108" s="62">
        <v>300000000</v>
      </c>
      <c r="J108" s="10" t="s">
        <v>48</v>
      </c>
      <c r="K108" s="10" t="s">
        <v>32</v>
      </c>
      <c r="L108" s="55" t="s">
        <v>142</v>
      </c>
    </row>
    <row r="109" spans="2:12" ht="71.25">
      <c r="B109" s="15">
        <v>80111601</v>
      </c>
      <c r="C109" s="15" t="s">
        <v>163</v>
      </c>
      <c r="D109" s="70" t="s">
        <v>164</v>
      </c>
      <c r="E109" s="70" t="s">
        <v>67</v>
      </c>
      <c r="F109" s="10" t="s">
        <v>30</v>
      </c>
      <c r="G109" s="25" t="s">
        <v>31</v>
      </c>
      <c r="H109" s="61">
        <v>500000000</v>
      </c>
      <c r="I109" s="61">
        <v>500000000</v>
      </c>
      <c r="J109" s="10" t="s">
        <v>48</v>
      </c>
      <c r="K109" s="10" t="s">
        <v>32</v>
      </c>
      <c r="L109" s="14" t="s">
        <v>165</v>
      </c>
    </row>
    <row r="110" spans="2:12" ht="99.75">
      <c r="B110" s="15">
        <v>80111601</v>
      </c>
      <c r="C110" s="15" t="s">
        <v>166</v>
      </c>
      <c r="D110" s="70" t="s">
        <v>28</v>
      </c>
      <c r="E110" s="70" t="s">
        <v>29</v>
      </c>
      <c r="F110" s="10" t="s">
        <v>30</v>
      </c>
      <c r="G110" s="25" t="s">
        <v>31</v>
      </c>
      <c r="H110" s="61">
        <v>44991450.55</v>
      </c>
      <c r="I110" s="61">
        <v>44991450.55</v>
      </c>
      <c r="J110" s="10" t="s">
        <v>48</v>
      </c>
      <c r="K110" s="10" t="s">
        <v>32</v>
      </c>
      <c r="L110" s="14" t="s">
        <v>165</v>
      </c>
    </row>
    <row r="111" spans="2:12" ht="128.25">
      <c r="B111" s="15">
        <v>80111601</v>
      </c>
      <c r="C111" s="15" t="s">
        <v>167</v>
      </c>
      <c r="D111" s="70" t="s">
        <v>28</v>
      </c>
      <c r="E111" s="70" t="s">
        <v>29</v>
      </c>
      <c r="F111" s="10" t="s">
        <v>30</v>
      </c>
      <c r="G111" s="25" t="s">
        <v>31</v>
      </c>
      <c r="H111" s="61">
        <v>60000000</v>
      </c>
      <c r="I111" s="61">
        <v>60000000</v>
      </c>
      <c r="J111" s="10" t="s">
        <v>48</v>
      </c>
      <c r="K111" s="10" t="s">
        <v>32</v>
      </c>
      <c r="L111" s="14" t="s">
        <v>165</v>
      </c>
    </row>
    <row r="112" spans="2:12" ht="57">
      <c r="B112" s="15">
        <v>80111601</v>
      </c>
      <c r="C112" s="15" t="s">
        <v>168</v>
      </c>
      <c r="D112" s="70" t="s">
        <v>169</v>
      </c>
      <c r="E112" s="70" t="s">
        <v>80</v>
      </c>
      <c r="F112" s="10" t="s">
        <v>30</v>
      </c>
      <c r="G112" s="25" t="s">
        <v>31</v>
      </c>
      <c r="H112" s="61">
        <v>30000000</v>
      </c>
      <c r="I112" s="61">
        <v>30000000</v>
      </c>
      <c r="J112" s="10" t="s">
        <v>48</v>
      </c>
      <c r="K112" s="10" t="s">
        <v>32</v>
      </c>
      <c r="L112" s="14" t="s">
        <v>165</v>
      </c>
    </row>
    <row r="113" spans="2:12" ht="42.75">
      <c r="B113" s="15">
        <v>80111601</v>
      </c>
      <c r="C113" s="15" t="s">
        <v>170</v>
      </c>
      <c r="D113" s="70" t="s">
        <v>28</v>
      </c>
      <c r="E113" s="70" t="s">
        <v>29</v>
      </c>
      <c r="F113" s="10" t="s">
        <v>30</v>
      </c>
      <c r="G113" s="25" t="s">
        <v>31</v>
      </c>
      <c r="H113" s="61">
        <v>146000000</v>
      </c>
      <c r="I113" s="61">
        <v>146000000</v>
      </c>
      <c r="J113" s="10" t="s">
        <v>48</v>
      </c>
      <c r="K113" s="10" t="s">
        <v>32</v>
      </c>
      <c r="L113" s="14" t="s">
        <v>165</v>
      </c>
    </row>
    <row r="114" spans="2:12" ht="42.75">
      <c r="B114" s="15">
        <v>80111601</v>
      </c>
      <c r="C114" s="15" t="s">
        <v>171</v>
      </c>
      <c r="D114" s="70" t="s">
        <v>28</v>
      </c>
      <c r="E114" s="70" t="s">
        <v>29</v>
      </c>
      <c r="F114" s="10" t="s">
        <v>30</v>
      </c>
      <c r="G114" s="25" t="s">
        <v>31</v>
      </c>
      <c r="H114" s="61">
        <v>200000000</v>
      </c>
      <c r="I114" s="61">
        <v>200000000</v>
      </c>
      <c r="J114" s="10" t="s">
        <v>48</v>
      </c>
      <c r="K114" s="10" t="s">
        <v>32</v>
      </c>
      <c r="L114" s="14" t="s">
        <v>165</v>
      </c>
    </row>
    <row r="115" spans="2:12" ht="71.25">
      <c r="B115" s="15">
        <v>80111601</v>
      </c>
      <c r="C115" s="15" t="s">
        <v>172</v>
      </c>
      <c r="D115" s="70" t="s">
        <v>28</v>
      </c>
      <c r="E115" s="70" t="s">
        <v>29</v>
      </c>
      <c r="F115" s="10" t="s">
        <v>30</v>
      </c>
      <c r="G115" s="25" t="s">
        <v>31</v>
      </c>
      <c r="H115" s="61">
        <v>64200000</v>
      </c>
      <c r="I115" s="61">
        <v>64200000</v>
      </c>
      <c r="J115" s="10" t="s">
        <v>48</v>
      </c>
      <c r="K115" s="10" t="s">
        <v>32</v>
      </c>
      <c r="L115" s="14" t="s">
        <v>165</v>
      </c>
    </row>
    <row r="116" spans="2:12" ht="71.25">
      <c r="B116" s="15">
        <v>80111601</v>
      </c>
      <c r="C116" s="15" t="s">
        <v>173</v>
      </c>
      <c r="D116" s="70" t="s">
        <v>28</v>
      </c>
      <c r="E116" s="70" t="s">
        <v>29</v>
      </c>
      <c r="F116" s="10" t="s">
        <v>30</v>
      </c>
      <c r="G116" s="25" t="s">
        <v>31</v>
      </c>
      <c r="H116" s="61">
        <v>85833228</v>
      </c>
      <c r="I116" s="61">
        <v>85833228</v>
      </c>
      <c r="J116" s="10" t="s">
        <v>48</v>
      </c>
      <c r="K116" s="10" t="s">
        <v>32</v>
      </c>
      <c r="L116" s="14" t="s">
        <v>165</v>
      </c>
    </row>
    <row r="117" spans="2:12" ht="28.5">
      <c r="B117" s="15">
        <v>56101702</v>
      </c>
      <c r="C117" s="15" t="s">
        <v>174</v>
      </c>
      <c r="D117" s="70" t="s">
        <v>46</v>
      </c>
      <c r="E117" s="70" t="s">
        <v>175</v>
      </c>
      <c r="F117" s="10" t="s">
        <v>30</v>
      </c>
      <c r="G117" s="25" t="s">
        <v>31</v>
      </c>
      <c r="H117" s="61">
        <v>200000000</v>
      </c>
      <c r="I117" s="61">
        <v>200000000</v>
      </c>
      <c r="J117" s="10" t="s">
        <v>48</v>
      </c>
      <c r="K117" s="10" t="s">
        <v>32</v>
      </c>
      <c r="L117" s="14" t="s">
        <v>165</v>
      </c>
    </row>
    <row r="118" spans="2:12" ht="242.25">
      <c r="B118" s="15" t="s">
        <v>176</v>
      </c>
      <c r="C118" s="15" t="s">
        <v>177</v>
      </c>
      <c r="D118" s="70" t="s">
        <v>28</v>
      </c>
      <c r="E118" s="70" t="s">
        <v>29</v>
      </c>
      <c r="F118" s="13" t="s">
        <v>131</v>
      </c>
      <c r="G118" s="25" t="s">
        <v>31</v>
      </c>
      <c r="H118" s="61">
        <v>700000000</v>
      </c>
      <c r="I118" s="61">
        <v>700000000</v>
      </c>
      <c r="J118" s="10" t="s">
        <v>48</v>
      </c>
      <c r="K118" s="10" t="s">
        <v>32</v>
      </c>
      <c r="L118" s="14" t="s">
        <v>165</v>
      </c>
    </row>
    <row r="119" spans="2:12" ht="28.5">
      <c r="B119" s="15">
        <v>44101500</v>
      </c>
      <c r="C119" s="15" t="s">
        <v>178</v>
      </c>
      <c r="D119" s="70" t="s">
        <v>46</v>
      </c>
      <c r="E119" s="70" t="s">
        <v>175</v>
      </c>
      <c r="F119" s="15" t="s">
        <v>37</v>
      </c>
      <c r="G119" s="25" t="s">
        <v>31</v>
      </c>
      <c r="H119" s="61">
        <v>100000000</v>
      </c>
      <c r="I119" s="61">
        <v>100000000</v>
      </c>
      <c r="J119" s="10" t="s">
        <v>48</v>
      </c>
      <c r="K119" s="10" t="s">
        <v>32</v>
      </c>
      <c r="L119" s="14" t="s">
        <v>165</v>
      </c>
    </row>
    <row r="120" spans="2:12" ht="28.5">
      <c r="B120" s="15">
        <v>78102200</v>
      </c>
      <c r="C120" s="15" t="s">
        <v>179</v>
      </c>
      <c r="D120" s="70" t="s">
        <v>28</v>
      </c>
      <c r="E120" s="70" t="s">
        <v>29</v>
      </c>
      <c r="F120" s="10" t="s">
        <v>30</v>
      </c>
      <c r="G120" s="25" t="s">
        <v>31</v>
      </c>
      <c r="H120" s="61">
        <v>600000000</v>
      </c>
      <c r="I120" s="61">
        <v>600000000</v>
      </c>
      <c r="J120" s="10" t="s">
        <v>48</v>
      </c>
      <c r="K120" s="10" t="s">
        <v>32</v>
      </c>
      <c r="L120" s="14" t="s">
        <v>165</v>
      </c>
    </row>
    <row r="121" spans="2:12" ht="28.5">
      <c r="B121" s="15">
        <v>80161500</v>
      </c>
      <c r="C121" s="15" t="s">
        <v>180</v>
      </c>
      <c r="D121" s="70" t="s">
        <v>28</v>
      </c>
      <c r="E121" s="70" t="s">
        <v>67</v>
      </c>
      <c r="F121" s="10" t="s">
        <v>30</v>
      </c>
      <c r="G121" s="25" t="s">
        <v>31</v>
      </c>
      <c r="H121" s="61">
        <v>400000000</v>
      </c>
      <c r="I121" s="61">
        <v>400000000</v>
      </c>
      <c r="J121" s="10" t="s">
        <v>48</v>
      </c>
      <c r="K121" s="10" t="s">
        <v>32</v>
      </c>
      <c r="L121" s="14" t="s">
        <v>165</v>
      </c>
    </row>
    <row r="122" spans="2:12" ht="28.5">
      <c r="B122" s="15">
        <v>80161500</v>
      </c>
      <c r="C122" s="15" t="s">
        <v>181</v>
      </c>
      <c r="D122" s="70" t="s">
        <v>28</v>
      </c>
      <c r="E122" s="70" t="s">
        <v>67</v>
      </c>
      <c r="F122" s="10" t="s">
        <v>30</v>
      </c>
      <c r="G122" s="25" t="s">
        <v>31</v>
      </c>
      <c r="H122" s="61">
        <v>500000000</v>
      </c>
      <c r="I122" s="61">
        <v>500000000</v>
      </c>
      <c r="J122" s="10" t="s">
        <v>48</v>
      </c>
      <c r="K122" s="10" t="s">
        <v>32</v>
      </c>
      <c r="L122" s="14" t="s">
        <v>165</v>
      </c>
    </row>
    <row r="123" spans="2:12" ht="85.5">
      <c r="B123" s="13">
        <v>80111601</v>
      </c>
      <c r="C123" s="66" t="s">
        <v>182</v>
      </c>
      <c r="D123" s="13" t="s">
        <v>28</v>
      </c>
      <c r="E123" s="70" t="s">
        <v>29</v>
      </c>
      <c r="F123" s="10" t="s">
        <v>30</v>
      </c>
      <c r="G123" s="22" t="s">
        <v>31</v>
      </c>
      <c r="H123" s="72">
        <v>101797500</v>
      </c>
      <c r="I123" s="65">
        <v>203595000</v>
      </c>
      <c r="J123" s="10" t="s">
        <v>48</v>
      </c>
      <c r="K123" s="10" t="s">
        <v>32</v>
      </c>
      <c r="L123" s="14" t="s">
        <v>165</v>
      </c>
    </row>
    <row r="124" spans="2:12" ht="99.75">
      <c r="B124" s="13">
        <v>80111601</v>
      </c>
      <c r="C124" s="66" t="s">
        <v>183</v>
      </c>
      <c r="D124" s="13" t="s">
        <v>28</v>
      </c>
      <c r="E124" s="70" t="s">
        <v>29</v>
      </c>
      <c r="F124" s="10" t="s">
        <v>30</v>
      </c>
      <c r="G124" s="22" t="s">
        <v>31</v>
      </c>
      <c r="H124" s="65">
        <v>132948000</v>
      </c>
      <c r="I124" s="65">
        <v>132948000</v>
      </c>
      <c r="J124" s="10" t="s">
        <v>48</v>
      </c>
      <c r="K124" s="10" t="s">
        <v>32</v>
      </c>
      <c r="L124" s="14" t="s">
        <v>165</v>
      </c>
    </row>
    <row r="125" spans="2:12" ht="71.25">
      <c r="B125" s="13">
        <v>43222800</v>
      </c>
      <c r="C125" s="66" t="s">
        <v>184</v>
      </c>
      <c r="D125" s="13" t="s">
        <v>46</v>
      </c>
      <c r="E125" s="13" t="s">
        <v>42</v>
      </c>
      <c r="F125" s="17" t="s">
        <v>955</v>
      </c>
      <c r="G125" s="22" t="s">
        <v>31</v>
      </c>
      <c r="H125" s="65">
        <v>70000000</v>
      </c>
      <c r="I125" s="65">
        <v>70000000</v>
      </c>
      <c r="J125" s="10" t="s">
        <v>48</v>
      </c>
      <c r="K125" s="10" t="s">
        <v>32</v>
      </c>
      <c r="L125" s="14" t="s">
        <v>165</v>
      </c>
    </row>
    <row r="126" spans="2:12" ht="57">
      <c r="B126" s="13">
        <v>80111601</v>
      </c>
      <c r="C126" s="66" t="s">
        <v>185</v>
      </c>
      <c r="D126" s="13" t="s">
        <v>28</v>
      </c>
      <c r="E126" s="13" t="s">
        <v>29</v>
      </c>
      <c r="F126" s="10" t="s">
        <v>30</v>
      </c>
      <c r="G126" s="22" t="s">
        <v>31</v>
      </c>
      <c r="H126" s="65">
        <v>168000000</v>
      </c>
      <c r="I126" s="65">
        <v>168000000</v>
      </c>
      <c r="J126" s="10" t="s">
        <v>48</v>
      </c>
      <c r="K126" s="10" t="s">
        <v>32</v>
      </c>
      <c r="L126" s="14" t="s">
        <v>165</v>
      </c>
    </row>
    <row r="127" spans="2:12" ht="28.5">
      <c r="B127" s="13">
        <v>80141507</v>
      </c>
      <c r="C127" s="13" t="s">
        <v>186</v>
      </c>
      <c r="D127" s="13" t="s">
        <v>158</v>
      </c>
      <c r="E127" s="13" t="s">
        <v>175</v>
      </c>
      <c r="F127" s="17" t="s">
        <v>955</v>
      </c>
      <c r="G127" s="22" t="s">
        <v>31</v>
      </c>
      <c r="H127" s="65">
        <v>50000000</v>
      </c>
      <c r="I127" s="65">
        <v>50000000</v>
      </c>
      <c r="J127" s="10" t="s">
        <v>48</v>
      </c>
      <c r="K127" s="10" t="s">
        <v>32</v>
      </c>
      <c r="L127" s="14" t="s">
        <v>165</v>
      </c>
    </row>
    <row r="128" spans="2:12" ht="28.5">
      <c r="B128" s="13">
        <v>43231501</v>
      </c>
      <c r="C128" s="13" t="s">
        <v>187</v>
      </c>
      <c r="D128" s="13" t="s">
        <v>28</v>
      </c>
      <c r="E128" s="13" t="s">
        <v>29</v>
      </c>
      <c r="F128" s="15" t="s">
        <v>37</v>
      </c>
      <c r="G128" s="22" t="s">
        <v>31</v>
      </c>
      <c r="H128" s="65">
        <v>500000000</v>
      </c>
      <c r="I128" s="65">
        <v>500000000</v>
      </c>
      <c r="J128" s="10" t="s">
        <v>48</v>
      </c>
      <c r="K128" s="10" t="s">
        <v>32</v>
      </c>
      <c r="L128" s="14" t="s">
        <v>165</v>
      </c>
    </row>
    <row r="129" spans="2:12" ht="28.5">
      <c r="B129" s="13">
        <v>43232702</v>
      </c>
      <c r="C129" s="66" t="s">
        <v>188</v>
      </c>
      <c r="D129" s="13" t="s">
        <v>156</v>
      </c>
      <c r="E129" s="13" t="s">
        <v>71</v>
      </c>
      <c r="F129" s="17" t="s">
        <v>955</v>
      </c>
      <c r="G129" s="22" t="s">
        <v>31</v>
      </c>
      <c r="H129" s="65">
        <v>60000000</v>
      </c>
      <c r="I129" s="65">
        <v>60000000</v>
      </c>
      <c r="J129" s="10" t="s">
        <v>48</v>
      </c>
      <c r="K129" s="10" t="s">
        <v>32</v>
      </c>
      <c r="L129" s="14" t="s">
        <v>165</v>
      </c>
    </row>
    <row r="130" spans="2:12" ht="28.5">
      <c r="B130" s="13">
        <v>82101801</v>
      </c>
      <c r="C130" s="66" t="s">
        <v>189</v>
      </c>
      <c r="D130" s="13" t="s">
        <v>156</v>
      </c>
      <c r="E130" s="13" t="s">
        <v>190</v>
      </c>
      <c r="F130" s="15" t="s">
        <v>37</v>
      </c>
      <c r="G130" s="22" t="s">
        <v>31</v>
      </c>
      <c r="H130" s="65">
        <v>100000000</v>
      </c>
      <c r="I130" s="65">
        <v>100000000</v>
      </c>
      <c r="J130" s="10" t="s">
        <v>48</v>
      </c>
      <c r="K130" s="10" t="s">
        <v>32</v>
      </c>
      <c r="L130" s="14" t="s">
        <v>165</v>
      </c>
    </row>
    <row r="131" spans="2:12" ht="114">
      <c r="B131" s="13">
        <v>46171627</v>
      </c>
      <c r="C131" s="66" t="s">
        <v>191</v>
      </c>
      <c r="D131" s="13" t="s">
        <v>46</v>
      </c>
      <c r="E131" s="13" t="s">
        <v>73</v>
      </c>
      <c r="F131" s="17" t="s">
        <v>955</v>
      </c>
      <c r="G131" s="22" t="s">
        <v>31</v>
      </c>
      <c r="H131" s="65">
        <v>50000000</v>
      </c>
      <c r="I131" s="65">
        <v>50000000</v>
      </c>
      <c r="J131" s="10" t="s">
        <v>48</v>
      </c>
      <c r="K131" s="10" t="s">
        <v>32</v>
      </c>
      <c r="L131" s="14" t="s">
        <v>165</v>
      </c>
    </row>
    <row r="132" spans="2:12" ht="42.75">
      <c r="B132" s="13">
        <v>45111705</v>
      </c>
      <c r="C132" s="66" t="s">
        <v>192</v>
      </c>
      <c r="D132" s="13" t="s">
        <v>156</v>
      </c>
      <c r="E132" s="13" t="s">
        <v>71</v>
      </c>
      <c r="F132" s="17" t="s">
        <v>955</v>
      </c>
      <c r="G132" s="22" t="s">
        <v>31</v>
      </c>
      <c r="H132" s="65">
        <v>50000000</v>
      </c>
      <c r="I132" s="65">
        <v>50000000</v>
      </c>
      <c r="J132" s="10" t="s">
        <v>48</v>
      </c>
      <c r="K132" s="10" t="s">
        <v>32</v>
      </c>
      <c r="L132" s="14" t="s">
        <v>165</v>
      </c>
    </row>
    <row r="133" spans="2:12" ht="85.5">
      <c r="B133" s="13">
        <v>93142103</v>
      </c>
      <c r="C133" s="66" t="s">
        <v>193</v>
      </c>
      <c r="D133" s="13" t="s">
        <v>169</v>
      </c>
      <c r="E133" s="13" t="s">
        <v>67</v>
      </c>
      <c r="F133" s="10" t="s">
        <v>30</v>
      </c>
      <c r="G133" s="22" t="s">
        <v>31</v>
      </c>
      <c r="H133" s="65">
        <v>100000000</v>
      </c>
      <c r="I133" s="65">
        <v>100000000</v>
      </c>
      <c r="J133" s="10" t="s">
        <v>48</v>
      </c>
      <c r="K133" s="10" t="s">
        <v>32</v>
      </c>
      <c r="L133" s="14" t="s">
        <v>165</v>
      </c>
    </row>
    <row r="134" spans="2:12" ht="42.75">
      <c r="B134" s="76" t="s">
        <v>194</v>
      </c>
      <c r="C134" s="66" t="s">
        <v>195</v>
      </c>
      <c r="D134" s="13" t="s">
        <v>28</v>
      </c>
      <c r="E134" s="13" t="s">
        <v>42</v>
      </c>
      <c r="F134" s="15" t="s">
        <v>37</v>
      </c>
      <c r="G134" s="22" t="s">
        <v>31</v>
      </c>
      <c r="H134" s="65">
        <v>80000000</v>
      </c>
      <c r="I134" s="65">
        <v>80000000</v>
      </c>
      <c r="J134" s="10" t="s">
        <v>48</v>
      </c>
      <c r="K134" s="10" t="s">
        <v>32</v>
      </c>
      <c r="L134" s="14" t="s">
        <v>165</v>
      </c>
    </row>
    <row r="135" spans="2:12" ht="42.75">
      <c r="B135" s="15">
        <v>53103100</v>
      </c>
      <c r="C135" s="15" t="s">
        <v>196</v>
      </c>
      <c r="D135" s="13" t="s">
        <v>46</v>
      </c>
      <c r="E135" s="13" t="s">
        <v>71</v>
      </c>
      <c r="F135" s="17" t="s">
        <v>955</v>
      </c>
      <c r="G135" s="22" t="s">
        <v>31</v>
      </c>
      <c r="H135" s="65">
        <v>21000000</v>
      </c>
      <c r="I135" s="65">
        <v>21000000</v>
      </c>
      <c r="J135" s="10" t="s">
        <v>48</v>
      </c>
      <c r="K135" s="10" t="s">
        <v>32</v>
      </c>
      <c r="L135" s="14" t="s">
        <v>165</v>
      </c>
    </row>
    <row r="136" spans="2:12" ht="57">
      <c r="B136" s="59">
        <v>80111600</v>
      </c>
      <c r="C136" s="17" t="s">
        <v>197</v>
      </c>
      <c r="D136" s="75" t="s">
        <v>28</v>
      </c>
      <c r="E136" s="75" t="s">
        <v>198</v>
      </c>
      <c r="F136" s="10" t="s">
        <v>30</v>
      </c>
      <c r="G136" s="29" t="s">
        <v>31</v>
      </c>
      <c r="H136" s="62">
        <v>1428000000</v>
      </c>
      <c r="I136" s="62">
        <v>1428000000</v>
      </c>
      <c r="J136" s="10" t="s">
        <v>48</v>
      </c>
      <c r="K136" s="10" t="s">
        <v>32</v>
      </c>
      <c r="L136" s="19" t="s">
        <v>129</v>
      </c>
    </row>
    <row r="137" spans="2:12" ht="42.75">
      <c r="B137" s="59">
        <v>80111600</v>
      </c>
      <c r="C137" s="17" t="s">
        <v>199</v>
      </c>
      <c r="D137" s="75" t="s">
        <v>28</v>
      </c>
      <c r="E137" s="75" t="s">
        <v>67</v>
      </c>
      <c r="F137" s="10" t="s">
        <v>30</v>
      </c>
      <c r="G137" s="29" t="s">
        <v>31</v>
      </c>
      <c r="H137" s="62">
        <v>2380000000</v>
      </c>
      <c r="I137" s="62">
        <v>2380000000</v>
      </c>
      <c r="J137" s="10" t="s">
        <v>48</v>
      </c>
      <c r="K137" s="10" t="s">
        <v>32</v>
      </c>
      <c r="L137" s="19" t="s">
        <v>129</v>
      </c>
    </row>
    <row r="138" spans="2:12" ht="114">
      <c r="B138" s="59">
        <v>80111600</v>
      </c>
      <c r="C138" s="17" t="s">
        <v>200</v>
      </c>
      <c r="D138" s="75" t="s">
        <v>28</v>
      </c>
      <c r="E138" s="75" t="s">
        <v>67</v>
      </c>
      <c r="F138" s="10" t="s">
        <v>30</v>
      </c>
      <c r="G138" s="29" t="s">
        <v>31</v>
      </c>
      <c r="H138" s="62">
        <v>360060000</v>
      </c>
      <c r="I138" s="62">
        <v>360060000</v>
      </c>
      <c r="J138" s="10" t="s">
        <v>48</v>
      </c>
      <c r="K138" s="10" t="s">
        <v>32</v>
      </c>
      <c r="L138" s="19" t="s">
        <v>129</v>
      </c>
    </row>
    <row r="139" spans="2:12" ht="99.75">
      <c r="B139" s="17">
        <v>92121500</v>
      </c>
      <c r="C139" s="17" t="s">
        <v>201</v>
      </c>
      <c r="D139" s="75" t="s">
        <v>28</v>
      </c>
      <c r="E139" s="75" t="s">
        <v>35</v>
      </c>
      <c r="F139" s="13" t="s">
        <v>58</v>
      </c>
      <c r="G139" s="29" t="s">
        <v>31</v>
      </c>
      <c r="H139" s="62">
        <v>15720000000</v>
      </c>
      <c r="I139" s="62">
        <v>15720000000</v>
      </c>
      <c r="J139" s="10" t="s">
        <v>48</v>
      </c>
      <c r="K139" s="10" t="s">
        <v>32</v>
      </c>
      <c r="L139" s="19" t="s">
        <v>129</v>
      </c>
    </row>
    <row r="140" spans="2:12" ht="57">
      <c r="B140" s="17">
        <v>76111500</v>
      </c>
      <c r="C140" s="17" t="s">
        <v>202</v>
      </c>
      <c r="D140" s="75" t="s">
        <v>28</v>
      </c>
      <c r="E140" s="75" t="s">
        <v>35</v>
      </c>
      <c r="F140" s="13" t="s">
        <v>58</v>
      </c>
      <c r="G140" s="29" t="s">
        <v>31</v>
      </c>
      <c r="H140" s="62">
        <v>1000000000</v>
      </c>
      <c r="I140" s="62">
        <v>1000000000</v>
      </c>
      <c r="J140" s="10" t="s">
        <v>48</v>
      </c>
      <c r="K140" s="10" t="s">
        <v>32</v>
      </c>
      <c r="L140" s="19" t="s">
        <v>129</v>
      </c>
    </row>
    <row r="141" spans="2:12" ht="114">
      <c r="B141" s="17">
        <v>90101600</v>
      </c>
      <c r="C141" s="15" t="s">
        <v>203</v>
      </c>
      <c r="D141" s="75" t="s">
        <v>28</v>
      </c>
      <c r="E141" s="70" t="s">
        <v>35</v>
      </c>
      <c r="F141" s="15" t="s">
        <v>37</v>
      </c>
      <c r="G141" s="25" t="s">
        <v>31</v>
      </c>
      <c r="H141" s="65">
        <v>221224200</v>
      </c>
      <c r="I141" s="65">
        <v>221224200</v>
      </c>
      <c r="J141" s="10" t="s">
        <v>48</v>
      </c>
      <c r="K141" s="10" t="s">
        <v>32</v>
      </c>
      <c r="L141" s="19" t="s">
        <v>129</v>
      </c>
    </row>
    <row r="142" spans="2:12" ht="85.5">
      <c r="B142" s="17" t="s">
        <v>204</v>
      </c>
      <c r="C142" s="15" t="s">
        <v>205</v>
      </c>
      <c r="D142" s="70" t="s">
        <v>46</v>
      </c>
      <c r="E142" s="15" t="s">
        <v>63</v>
      </c>
      <c r="F142" s="13" t="s">
        <v>58</v>
      </c>
      <c r="G142" s="15" t="s">
        <v>31</v>
      </c>
      <c r="H142" s="72">
        <v>2447550000</v>
      </c>
      <c r="I142" s="72">
        <v>2447550000</v>
      </c>
      <c r="J142" s="10" t="s">
        <v>48</v>
      </c>
      <c r="K142" s="10" t="s">
        <v>32</v>
      </c>
      <c r="L142" s="19" t="s">
        <v>129</v>
      </c>
    </row>
    <row r="143" spans="2:12" ht="57">
      <c r="B143" s="17">
        <v>78181500</v>
      </c>
      <c r="C143" s="17" t="s">
        <v>206</v>
      </c>
      <c r="D143" s="70" t="s">
        <v>46</v>
      </c>
      <c r="E143" s="17" t="s">
        <v>63</v>
      </c>
      <c r="F143" s="17" t="s">
        <v>955</v>
      </c>
      <c r="G143" s="17" t="s">
        <v>31</v>
      </c>
      <c r="H143" s="63">
        <v>78000000</v>
      </c>
      <c r="I143" s="63">
        <v>78000000</v>
      </c>
      <c r="J143" s="10" t="s">
        <v>48</v>
      </c>
      <c r="K143" s="10" t="s">
        <v>32</v>
      </c>
      <c r="L143" s="19" t="s">
        <v>129</v>
      </c>
    </row>
    <row r="144" spans="2:12" ht="57">
      <c r="B144" s="17">
        <v>84131600</v>
      </c>
      <c r="C144" s="17" t="s">
        <v>207</v>
      </c>
      <c r="D144" s="70" t="s">
        <v>46</v>
      </c>
      <c r="E144" s="17" t="s">
        <v>63</v>
      </c>
      <c r="F144" s="17" t="s">
        <v>955</v>
      </c>
      <c r="G144" s="17" t="s">
        <v>31</v>
      </c>
      <c r="H144" s="63">
        <v>14963094.3</v>
      </c>
      <c r="I144" s="63">
        <v>14963049.3</v>
      </c>
      <c r="J144" s="10" t="s">
        <v>48</v>
      </c>
      <c r="K144" s="10" t="s">
        <v>32</v>
      </c>
      <c r="L144" s="19" t="s">
        <v>129</v>
      </c>
    </row>
    <row r="145" spans="2:12" ht="71.25">
      <c r="B145" s="17">
        <v>78181500</v>
      </c>
      <c r="C145" s="17" t="s">
        <v>208</v>
      </c>
      <c r="D145" s="70" t="s">
        <v>46</v>
      </c>
      <c r="E145" s="17" t="s">
        <v>63</v>
      </c>
      <c r="F145" s="15" t="s">
        <v>37</v>
      </c>
      <c r="G145" s="17" t="s">
        <v>31</v>
      </c>
      <c r="H145" s="63">
        <v>215000000</v>
      </c>
      <c r="I145" s="63">
        <v>215000000</v>
      </c>
      <c r="J145" s="10" t="s">
        <v>48</v>
      </c>
      <c r="K145" s="10" t="s">
        <v>32</v>
      </c>
      <c r="L145" s="19" t="s">
        <v>129</v>
      </c>
    </row>
    <row r="146" spans="2:12" ht="28.5">
      <c r="B146" s="17" t="s">
        <v>209</v>
      </c>
      <c r="C146" s="15" t="s">
        <v>210</v>
      </c>
      <c r="D146" s="30" t="s">
        <v>28</v>
      </c>
      <c r="E146" s="15" t="s">
        <v>35</v>
      </c>
      <c r="F146" s="13" t="s">
        <v>58</v>
      </c>
      <c r="G146" s="15" t="s">
        <v>31</v>
      </c>
      <c r="H146" s="72">
        <v>1200000000</v>
      </c>
      <c r="I146" s="72">
        <v>1200000000</v>
      </c>
      <c r="J146" s="10" t="s">
        <v>48</v>
      </c>
      <c r="K146" s="10" t="s">
        <v>32</v>
      </c>
      <c r="L146" s="19" t="s">
        <v>129</v>
      </c>
    </row>
    <row r="147" spans="2:12" ht="57">
      <c r="B147" s="17">
        <v>80131802</v>
      </c>
      <c r="C147" s="15" t="s">
        <v>978</v>
      </c>
      <c r="D147" s="70" t="s">
        <v>46</v>
      </c>
      <c r="E147" s="77" t="s">
        <v>63</v>
      </c>
      <c r="F147" s="17" t="s">
        <v>955</v>
      </c>
      <c r="G147" s="15" t="s">
        <v>31</v>
      </c>
      <c r="H147" s="72">
        <v>78000000</v>
      </c>
      <c r="I147" s="72">
        <v>78000000</v>
      </c>
      <c r="J147" s="10" t="s">
        <v>48</v>
      </c>
      <c r="K147" s="10" t="s">
        <v>32</v>
      </c>
      <c r="L147" s="19" t="s">
        <v>129</v>
      </c>
    </row>
    <row r="148" spans="2:12" ht="85.5">
      <c r="B148" s="17" t="s">
        <v>211</v>
      </c>
      <c r="C148" s="15" t="s">
        <v>212</v>
      </c>
      <c r="D148" s="70" t="s">
        <v>46</v>
      </c>
      <c r="E148" s="17" t="s">
        <v>63</v>
      </c>
      <c r="F148" s="17" t="s">
        <v>37</v>
      </c>
      <c r="G148" s="15" t="s">
        <v>31</v>
      </c>
      <c r="H148" s="72">
        <v>780000000</v>
      </c>
      <c r="I148" s="72">
        <v>780000000</v>
      </c>
      <c r="J148" s="10" t="s">
        <v>48</v>
      </c>
      <c r="K148" s="10" t="s">
        <v>32</v>
      </c>
      <c r="L148" s="19" t="s">
        <v>129</v>
      </c>
    </row>
    <row r="149" spans="2:12" ht="57">
      <c r="B149" s="17">
        <v>25131705</v>
      </c>
      <c r="C149" s="17" t="s">
        <v>213</v>
      </c>
      <c r="D149" s="70" t="s">
        <v>46</v>
      </c>
      <c r="E149" s="17" t="s">
        <v>63</v>
      </c>
      <c r="F149" s="17" t="s">
        <v>955</v>
      </c>
      <c r="G149" s="17" t="s">
        <v>31</v>
      </c>
      <c r="H149" s="63">
        <v>6000000</v>
      </c>
      <c r="I149" s="63">
        <v>6000000</v>
      </c>
      <c r="J149" s="10" t="s">
        <v>48</v>
      </c>
      <c r="K149" s="10" t="s">
        <v>32</v>
      </c>
      <c r="L149" s="19" t="s">
        <v>129</v>
      </c>
    </row>
    <row r="150" spans="2:12" ht="57">
      <c r="B150" s="17" t="s">
        <v>214</v>
      </c>
      <c r="C150" s="17" t="s">
        <v>215</v>
      </c>
      <c r="D150" s="70" t="s">
        <v>46</v>
      </c>
      <c r="E150" s="17" t="s">
        <v>63</v>
      </c>
      <c r="F150" s="13" t="s">
        <v>58</v>
      </c>
      <c r="G150" s="29" t="s">
        <v>31</v>
      </c>
      <c r="H150" s="63">
        <v>1300000000</v>
      </c>
      <c r="I150" s="62">
        <v>1300000000</v>
      </c>
      <c r="J150" s="10" t="s">
        <v>48</v>
      </c>
      <c r="K150" s="10" t="s">
        <v>32</v>
      </c>
      <c r="L150" s="19" t="s">
        <v>129</v>
      </c>
    </row>
    <row r="151" spans="2:12" ht="57.75">
      <c r="B151" s="17">
        <v>72154010</v>
      </c>
      <c r="C151" s="28" t="s">
        <v>216</v>
      </c>
      <c r="D151" s="59" t="s">
        <v>28</v>
      </c>
      <c r="E151" s="28" t="s">
        <v>35</v>
      </c>
      <c r="F151" s="17" t="s">
        <v>955</v>
      </c>
      <c r="G151" s="28" t="s">
        <v>31</v>
      </c>
      <c r="H151" s="63">
        <v>78000000</v>
      </c>
      <c r="I151" s="63">
        <v>78000000</v>
      </c>
      <c r="J151" s="10" t="s">
        <v>48</v>
      </c>
      <c r="K151" s="10" t="s">
        <v>32</v>
      </c>
      <c r="L151" s="19" t="s">
        <v>129</v>
      </c>
    </row>
    <row r="152" spans="2:12" ht="57.75">
      <c r="B152" s="17">
        <v>73152108</v>
      </c>
      <c r="C152" s="28" t="s">
        <v>217</v>
      </c>
      <c r="D152" s="70" t="s">
        <v>46</v>
      </c>
      <c r="E152" s="17" t="s">
        <v>63</v>
      </c>
      <c r="F152" s="17" t="s">
        <v>955</v>
      </c>
      <c r="G152" s="28" t="s">
        <v>31</v>
      </c>
      <c r="H152" s="63">
        <v>78000000</v>
      </c>
      <c r="I152" s="63">
        <v>78000000</v>
      </c>
      <c r="J152" s="10" t="s">
        <v>48</v>
      </c>
      <c r="K152" s="10" t="s">
        <v>32</v>
      </c>
      <c r="L152" s="19" t="s">
        <v>129</v>
      </c>
    </row>
    <row r="153" spans="2:12" ht="57.75">
      <c r="B153" s="17">
        <v>73152108</v>
      </c>
      <c r="C153" s="28" t="s">
        <v>218</v>
      </c>
      <c r="D153" s="70" t="s">
        <v>46</v>
      </c>
      <c r="E153" s="17" t="s">
        <v>63</v>
      </c>
      <c r="F153" s="17" t="s">
        <v>955</v>
      </c>
      <c r="G153" s="28" t="s">
        <v>31</v>
      </c>
      <c r="H153" s="63">
        <v>78000000</v>
      </c>
      <c r="I153" s="63">
        <v>78000000</v>
      </c>
      <c r="J153" s="10" t="s">
        <v>48</v>
      </c>
      <c r="K153" s="10" t="s">
        <v>32</v>
      </c>
      <c r="L153" s="19" t="s">
        <v>129</v>
      </c>
    </row>
    <row r="154" spans="2:12" ht="99.75">
      <c r="B154" s="17" t="s">
        <v>219</v>
      </c>
      <c r="C154" s="59" t="s">
        <v>220</v>
      </c>
      <c r="D154" s="70" t="s">
        <v>46</v>
      </c>
      <c r="E154" s="17" t="s">
        <v>63</v>
      </c>
      <c r="F154" s="15" t="s">
        <v>37</v>
      </c>
      <c r="G154" s="28" t="s">
        <v>31</v>
      </c>
      <c r="H154" s="63">
        <v>130000000</v>
      </c>
      <c r="I154" s="63">
        <v>130000000</v>
      </c>
      <c r="J154" s="10" t="s">
        <v>48</v>
      </c>
      <c r="K154" s="10" t="s">
        <v>32</v>
      </c>
      <c r="L154" s="19" t="s">
        <v>129</v>
      </c>
    </row>
    <row r="155" spans="2:12" ht="99.75">
      <c r="B155" s="17" t="s">
        <v>221</v>
      </c>
      <c r="C155" s="59" t="s">
        <v>222</v>
      </c>
      <c r="D155" s="70" t="s">
        <v>46</v>
      </c>
      <c r="E155" s="17" t="s">
        <v>63</v>
      </c>
      <c r="F155" s="15" t="s">
        <v>37</v>
      </c>
      <c r="G155" s="28" t="s">
        <v>31</v>
      </c>
      <c r="H155" s="63">
        <v>400000000</v>
      </c>
      <c r="I155" s="63">
        <v>400000000</v>
      </c>
      <c r="J155" s="10" t="s">
        <v>48</v>
      </c>
      <c r="K155" s="10" t="s">
        <v>32</v>
      </c>
      <c r="L155" s="19" t="s">
        <v>129</v>
      </c>
    </row>
    <row r="156" spans="2:12" ht="99.75">
      <c r="B156" s="17">
        <v>72102900</v>
      </c>
      <c r="C156" s="59" t="s">
        <v>223</v>
      </c>
      <c r="D156" s="70" t="s">
        <v>46</v>
      </c>
      <c r="E156" s="17" t="s">
        <v>63</v>
      </c>
      <c r="F156" s="15" t="s">
        <v>37</v>
      </c>
      <c r="G156" s="28" t="s">
        <v>31</v>
      </c>
      <c r="H156" s="63">
        <v>500000000</v>
      </c>
      <c r="I156" s="63">
        <v>500000000</v>
      </c>
      <c r="J156" s="10" t="s">
        <v>48</v>
      </c>
      <c r="K156" s="10" t="s">
        <v>32</v>
      </c>
      <c r="L156" s="19" t="s">
        <v>129</v>
      </c>
    </row>
    <row r="157" spans="2:12" ht="57.75">
      <c r="B157" s="17">
        <v>72103300</v>
      </c>
      <c r="C157" s="28" t="s">
        <v>224</v>
      </c>
      <c r="D157" s="70" t="s">
        <v>46</v>
      </c>
      <c r="E157" s="17" t="s">
        <v>63</v>
      </c>
      <c r="F157" s="15" t="s">
        <v>37</v>
      </c>
      <c r="G157" s="28" t="s">
        <v>31</v>
      </c>
      <c r="H157" s="63">
        <v>250000000</v>
      </c>
      <c r="I157" s="63">
        <v>250000000</v>
      </c>
      <c r="J157" s="10" t="s">
        <v>48</v>
      </c>
      <c r="K157" s="10" t="s">
        <v>32</v>
      </c>
      <c r="L157" s="19" t="s">
        <v>129</v>
      </c>
    </row>
    <row r="158" spans="2:12" ht="42.75">
      <c r="B158" s="17" t="s">
        <v>225</v>
      </c>
      <c r="C158" s="17" t="s">
        <v>226</v>
      </c>
      <c r="D158" s="70" t="s">
        <v>46</v>
      </c>
      <c r="E158" s="17" t="s">
        <v>63</v>
      </c>
      <c r="F158" s="13" t="s">
        <v>58</v>
      </c>
      <c r="G158" s="29" t="s">
        <v>31</v>
      </c>
      <c r="H158" s="62">
        <v>2500000000</v>
      </c>
      <c r="I158" s="62">
        <v>2500000000</v>
      </c>
      <c r="J158" s="10" t="s">
        <v>48</v>
      </c>
      <c r="K158" s="10" t="s">
        <v>32</v>
      </c>
      <c r="L158" s="19" t="s">
        <v>129</v>
      </c>
    </row>
    <row r="159" spans="2:12" ht="42.75">
      <c r="B159" s="17" t="s">
        <v>221</v>
      </c>
      <c r="C159" s="17" t="s">
        <v>227</v>
      </c>
      <c r="D159" s="70" t="s">
        <v>46</v>
      </c>
      <c r="E159" s="17" t="s">
        <v>63</v>
      </c>
      <c r="F159" s="13" t="s">
        <v>58</v>
      </c>
      <c r="G159" s="29" t="s">
        <v>31</v>
      </c>
      <c r="H159" s="62">
        <v>1500000000</v>
      </c>
      <c r="I159" s="62">
        <v>1500000000</v>
      </c>
      <c r="J159" s="10" t="s">
        <v>48</v>
      </c>
      <c r="K159" s="10" t="s">
        <v>32</v>
      </c>
      <c r="L159" s="19" t="s">
        <v>129</v>
      </c>
    </row>
    <row r="160" spans="2:12" ht="57">
      <c r="B160" s="17">
        <v>80141607</v>
      </c>
      <c r="C160" s="17" t="s">
        <v>228</v>
      </c>
      <c r="D160" s="70" t="s">
        <v>46</v>
      </c>
      <c r="E160" s="17" t="s">
        <v>63</v>
      </c>
      <c r="F160" s="15" t="s">
        <v>37</v>
      </c>
      <c r="G160" s="29" t="s">
        <v>31</v>
      </c>
      <c r="H160" s="62">
        <v>250000000</v>
      </c>
      <c r="I160" s="62">
        <v>250000000</v>
      </c>
      <c r="J160" s="10" t="s">
        <v>48</v>
      </c>
      <c r="K160" s="10" t="s">
        <v>32</v>
      </c>
      <c r="L160" s="19" t="s">
        <v>129</v>
      </c>
    </row>
    <row r="161" spans="2:12" ht="57">
      <c r="B161" s="17" t="s">
        <v>229</v>
      </c>
      <c r="C161" s="17" t="s">
        <v>230</v>
      </c>
      <c r="D161" s="70" t="s">
        <v>46</v>
      </c>
      <c r="E161" s="17" t="s">
        <v>63</v>
      </c>
      <c r="F161" s="15" t="s">
        <v>37</v>
      </c>
      <c r="G161" s="29" t="s">
        <v>31</v>
      </c>
      <c r="H161" s="62">
        <v>250000000</v>
      </c>
      <c r="I161" s="62">
        <v>250000000</v>
      </c>
      <c r="J161" s="10" t="s">
        <v>48</v>
      </c>
      <c r="K161" s="10" t="s">
        <v>32</v>
      </c>
      <c r="L161" s="19" t="s">
        <v>129</v>
      </c>
    </row>
    <row r="162" spans="2:12" ht="57">
      <c r="B162" s="17" t="s">
        <v>231</v>
      </c>
      <c r="C162" s="17" t="s">
        <v>232</v>
      </c>
      <c r="D162" s="70" t="s">
        <v>46</v>
      </c>
      <c r="E162" s="17" t="s">
        <v>63</v>
      </c>
      <c r="F162" s="15" t="s">
        <v>37</v>
      </c>
      <c r="G162" s="29" t="s">
        <v>31</v>
      </c>
      <c r="H162" s="62">
        <v>300000000</v>
      </c>
      <c r="I162" s="62">
        <v>300000000</v>
      </c>
      <c r="J162" s="10" t="s">
        <v>48</v>
      </c>
      <c r="K162" s="10" t="s">
        <v>32</v>
      </c>
      <c r="L162" s="19" t="s">
        <v>129</v>
      </c>
    </row>
    <row r="163" spans="2:12" ht="57">
      <c r="B163" s="17">
        <v>80131500</v>
      </c>
      <c r="C163" s="17" t="s">
        <v>233</v>
      </c>
      <c r="D163" s="75" t="s">
        <v>28</v>
      </c>
      <c r="E163" s="75" t="s">
        <v>35</v>
      </c>
      <c r="F163" s="10" t="s">
        <v>30</v>
      </c>
      <c r="G163" s="29" t="s">
        <v>31</v>
      </c>
      <c r="H163" s="62">
        <v>278400000</v>
      </c>
      <c r="I163" s="62">
        <v>180000000</v>
      </c>
      <c r="J163" s="10" t="s">
        <v>48</v>
      </c>
      <c r="K163" s="10" t="s">
        <v>32</v>
      </c>
      <c r="L163" s="19" t="s">
        <v>129</v>
      </c>
    </row>
    <row r="164" spans="2:12" ht="28.5">
      <c r="B164" s="17">
        <v>80131500</v>
      </c>
      <c r="C164" s="17" t="s">
        <v>234</v>
      </c>
      <c r="D164" s="75" t="s">
        <v>28</v>
      </c>
      <c r="E164" s="75" t="s">
        <v>35</v>
      </c>
      <c r="F164" s="10" t="s">
        <v>30</v>
      </c>
      <c r="G164" s="29" t="s">
        <v>31</v>
      </c>
      <c r="H164" s="62">
        <v>124000000</v>
      </c>
      <c r="I164" s="62">
        <v>90000000</v>
      </c>
      <c r="J164" s="10" t="s">
        <v>48</v>
      </c>
      <c r="K164" s="10" t="s">
        <v>32</v>
      </c>
      <c r="L164" s="19" t="s">
        <v>129</v>
      </c>
    </row>
    <row r="165" spans="2:12" ht="42.75">
      <c r="B165" s="17">
        <v>80131500</v>
      </c>
      <c r="C165" s="17" t="s">
        <v>235</v>
      </c>
      <c r="D165" s="75" t="s">
        <v>28</v>
      </c>
      <c r="E165" s="75" t="s">
        <v>35</v>
      </c>
      <c r="F165" s="10" t="s">
        <v>30</v>
      </c>
      <c r="G165" s="29" t="s">
        <v>31</v>
      </c>
      <c r="H165" s="62">
        <v>464000000</v>
      </c>
      <c r="I165" s="62">
        <v>280000000</v>
      </c>
      <c r="J165" s="10" t="s">
        <v>48</v>
      </c>
      <c r="K165" s="10" t="s">
        <v>32</v>
      </c>
      <c r="L165" s="19" t="s">
        <v>129</v>
      </c>
    </row>
    <row r="166" spans="2:12" ht="114">
      <c r="B166" s="17">
        <v>80111600</v>
      </c>
      <c r="C166" s="17" t="s">
        <v>236</v>
      </c>
      <c r="D166" s="75" t="s">
        <v>28</v>
      </c>
      <c r="E166" s="75" t="s">
        <v>35</v>
      </c>
      <c r="F166" s="10" t="s">
        <v>30</v>
      </c>
      <c r="G166" s="29" t="s">
        <v>31</v>
      </c>
      <c r="H166" s="62">
        <v>522000000</v>
      </c>
      <c r="I166" s="62">
        <v>522000000</v>
      </c>
      <c r="J166" s="10" t="s">
        <v>48</v>
      </c>
      <c r="K166" s="10" t="s">
        <v>32</v>
      </c>
      <c r="L166" s="19" t="s">
        <v>129</v>
      </c>
    </row>
    <row r="167" spans="2:12" ht="71.25">
      <c r="B167" s="17">
        <v>80111600</v>
      </c>
      <c r="C167" s="17" t="s">
        <v>237</v>
      </c>
      <c r="D167" s="75" t="s">
        <v>28</v>
      </c>
      <c r="E167" s="75" t="s">
        <v>35</v>
      </c>
      <c r="F167" s="10" t="s">
        <v>30</v>
      </c>
      <c r="G167" s="29" t="s">
        <v>31</v>
      </c>
      <c r="H167" s="62">
        <v>505260000</v>
      </c>
      <c r="I167" s="62">
        <v>505260000</v>
      </c>
      <c r="J167" s="10" t="s">
        <v>48</v>
      </c>
      <c r="K167" s="10" t="s">
        <v>32</v>
      </c>
      <c r="L167" s="19" t="s">
        <v>129</v>
      </c>
    </row>
    <row r="168" spans="2:12" ht="57">
      <c r="B168" s="17">
        <v>80111600</v>
      </c>
      <c r="C168" s="17" t="s">
        <v>238</v>
      </c>
      <c r="D168" s="75" t="s">
        <v>28</v>
      </c>
      <c r="E168" s="75" t="s">
        <v>35</v>
      </c>
      <c r="F168" s="10" t="s">
        <v>30</v>
      </c>
      <c r="G168" s="29" t="s">
        <v>31</v>
      </c>
      <c r="H168" s="62">
        <v>1800000000</v>
      </c>
      <c r="I168" s="62">
        <v>1800000000</v>
      </c>
      <c r="J168" s="10" t="s">
        <v>48</v>
      </c>
      <c r="K168" s="10" t="s">
        <v>32</v>
      </c>
      <c r="L168" s="19" t="s">
        <v>129</v>
      </c>
    </row>
    <row r="169" spans="2:12" ht="42.75">
      <c r="B169" s="17" t="s">
        <v>138</v>
      </c>
      <c r="C169" s="78" t="s">
        <v>239</v>
      </c>
      <c r="D169" s="70" t="s">
        <v>46</v>
      </c>
      <c r="E169" s="28" t="s">
        <v>67</v>
      </c>
      <c r="F169" s="17" t="s">
        <v>955</v>
      </c>
      <c r="G169" s="29" t="s">
        <v>31</v>
      </c>
      <c r="H169" s="79">
        <v>78000000</v>
      </c>
      <c r="I169" s="79">
        <v>78000000</v>
      </c>
      <c r="J169" s="10" t="s">
        <v>48</v>
      </c>
      <c r="K169" s="10" t="s">
        <v>32</v>
      </c>
      <c r="L169" s="19" t="s">
        <v>129</v>
      </c>
    </row>
    <row r="170" spans="2:12" ht="43.5">
      <c r="B170" s="17">
        <v>78101801</v>
      </c>
      <c r="C170" s="78" t="s">
        <v>240</v>
      </c>
      <c r="D170" s="70" t="s">
        <v>46</v>
      </c>
      <c r="E170" s="28" t="s">
        <v>67</v>
      </c>
      <c r="F170" s="17" t="s">
        <v>955</v>
      </c>
      <c r="G170" s="29" t="s">
        <v>31</v>
      </c>
      <c r="H170" s="79">
        <v>78000000</v>
      </c>
      <c r="I170" s="79">
        <v>78000000</v>
      </c>
      <c r="J170" s="10" t="s">
        <v>48</v>
      </c>
      <c r="K170" s="10" t="s">
        <v>32</v>
      </c>
      <c r="L170" s="19" t="s">
        <v>129</v>
      </c>
    </row>
    <row r="171" spans="2:12" ht="57.75">
      <c r="B171" s="28">
        <v>90101600</v>
      </c>
      <c r="C171" s="78" t="s">
        <v>241</v>
      </c>
      <c r="D171" s="59" t="s">
        <v>156</v>
      </c>
      <c r="E171" s="28" t="s">
        <v>242</v>
      </c>
      <c r="F171" s="13" t="s">
        <v>58</v>
      </c>
      <c r="G171" s="28" t="s">
        <v>31</v>
      </c>
      <c r="H171" s="79">
        <v>2000000000</v>
      </c>
      <c r="I171" s="79">
        <v>2000000000</v>
      </c>
      <c r="J171" s="10" t="s">
        <v>48</v>
      </c>
      <c r="K171" s="10" t="s">
        <v>32</v>
      </c>
      <c r="L171" s="19" t="s">
        <v>129</v>
      </c>
    </row>
    <row r="172" spans="2:12" ht="57.75">
      <c r="B172" s="17" t="s">
        <v>243</v>
      </c>
      <c r="C172" s="78" t="s">
        <v>244</v>
      </c>
      <c r="D172" s="59" t="s">
        <v>245</v>
      </c>
      <c r="E172" s="28" t="s">
        <v>71</v>
      </c>
      <c r="F172" s="15" t="s">
        <v>37</v>
      </c>
      <c r="G172" s="28" t="s">
        <v>31</v>
      </c>
      <c r="H172" s="79">
        <v>300000000</v>
      </c>
      <c r="I172" s="79">
        <v>300000000</v>
      </c>
      <c r="J172" s="10" t="s">
        <v>48</v>
      </c>
      <c r="K172" s="10" t="s">
        <v>32</v>
      </c>
      <c r="L172" s="19" t="s">
        <v>129</v>
      </c>
    </row>
    <row r="173" spans="2:12" ht="72">
      <c r="B173" s="17" t="s">
        <v>246</v>
      </c>
      <c r="C173" s="78" t="s">
        <v>247</v>
      </c>
      <c r="D173" s="59" t="s">
        <v>156</v>
      </c>
      <c r="E173" s="28" t="s">
        <v>73</v>
      </c>
      <c r="F173" s="13" t="s">
        <v>58</v>
      </c>
      <c r="G173" s="28" t="s">
        <v>31</v>
      </c>
      <c r="H173" s="79">
        <v>1500000000</v>
      </c>
      <c r="I173" s="79">
        <v>1500000000</v>
      </c>
      <c r="J173" s="10" t="s">
        <v>48</v>
      </c>
      <c r="K173" s="10" t="s">
        <v>32</v>
      </c>
      <c r="L173" s="19" t="s">
        <v>129</v>
      </c>
    </row>
    <row r="174" spans="2:12" ht="57.75">
      <c r="B174" s="28" t="s">
        <v>248</v>
      </c>
      <c r="C174" s="78" t="s">
        <v>249</v>
      </c>
      <c r="D174" s="59" t="s">
        <v>156</v>
      </c>
      <c r="E174" s="28" t="s">
        <v>42</v>
      </c>
      <c r="F174" s="15" t="s">
        <v>37</v>
      </c>
      <c r="G174" s="28" t="s">
        <v>31</v>
      </c>
      <c r="H174" s="79">
        <v>500000000</v>
      </c>
      <c r="I174" s="79">
        <v>500000000</v>
      </c>
      <c r="J174" s="10" t="s">
        <v>48</v>
      </c>
      <c r="K174" s="10" t="s">
        <v>32</v>
      </c>
      <c r="L174" s="19" t="s">
        <v>129</v>
      </c>
    </row>
    <row r="175" spans="2:12" ht="57">
      <c r="B175" s="17" t="s">
        <v>250</v>
      </c>
      <c r="C175" s="78" t="s">
        <v>251</v>
      </c>
      <c r="D175" s="59" t="s">
        <v>156</v>
      </c>
      <c r="E175" s="28" t="s">
        <v>73</v>
      </c>
      <c r="F175" s="13" t="s">
        <v>58</v>
      </c>
      <c r="G175" s="28" t="s">
        <v>31</v>
      </c>
      <c r="H175" s="79">
        <v>3000000000</v>
      </c>
      <c r="I175" s="79">
        <v>3000000000</v>
      </c>
      <c r="J175" s="10" t="s">
        <v>48</v>
      </c>
      <c r="K175" s="10" t="s">
        <v>32</v>
      </c>
      <c r="L175" s="19" t="s">
        <v>129</v>
      </c>
    </row>
    <row r="176" spans="2:12" ht="72">
      <c r="B176" s="17" t="s">
        <v>252</v>
      </c>
      <c r="C176" s="78" t="s">
        <v>253</v>
      </c>
      <c r="D176" s="59" t="s">
        <v>156</v>
      </c>
      <c r="E176" s="28" t="s">
        <v>73</v>
      </c>
      <c r="F176" s="13" t="s">
        <v>58</v>
      </c>
      <c r="G176" s="28" t="s">
        <v>31</v>
      </c>
      <c r="H176" s="79">
        <v>1500000000</v>
      </c>
      <c r="I176" s="79">
        <v>1500000000</v>
      </c>
      <c r="J176" s="10" t="s">
        <v>48</v>
      </c>
      <c r="K176" s="10" t="s">
        <v>32</v>
      </c>
      <c r="L176" s="19" t="s">
        <v>129</v>
      </c>
    </row>
    <row r="177" spans="2:12" ht="100.5">
      <c r="B177" s="28">
        <v>90101600</v>
      </c>
      <c r="C177" s="78" t="s">
        <v>254</v>
      </c>
      <c r="D177" s="59" t="s">
        <v>156</v>
      </c>
      <c r="E177" s="28" t="s">
        <v>73</v>
      </c>
      <c r="F177" s="15" t="s">
        <v>37</v>
      </c>
      <c r="G177" s="28" t="s">
        <v>31</v>
      </c>
      <c r="H177" s="79">
        <v>234000000</v>
      </c>
      <c r="I177" s="79">
        <v>234000000</v>
      </c>
      <c r="J177" s="10" t="s">
        <v>48</v>
      </c>
      <c r="K177" s="10" t="s">
        <v>32</v>
      </c>
      <c r="L177" s="19" t="s">
        <v>129</v>
      </c>
    </row>
    <row r="178" spans="2:12" ht="100.5">
      <c r="B178" s="28">
        <v>90101600</v>
      </c>
      <c r="C178" s="78" t="s">
        <v>255</v>
      </c>
      <c r="D178" s="59" t="s">
        <v>156</v>
      </c>
      <c r="E178" s="59" t="s">
        <v>73</v>
      </c>
      <c r="F178" s="15" t="s">
        <v>37</v>
      </c>
      <c r="G178" s="28" t="s">
        <v>31</v>
      </c>
      <c r="H178" s="79">
        <v>234000000</v>
      </c>
      <c r="I178" s="79">
        <v>234000000</v>
      </c>
      <c r="J178" s="10" t="s">
        <v>48</v>
      </c>
      <c r="K178" s="10" t="s">
        <v>32</v>
      </c>
      <c r="L178" s="19" t="s">
        <v>129</v>
      </c>
    </row>
    <row r="179" spans="2:12" ht="100.5">
      <c r="B179" s="28" t="s">
        <v>256</v>
      </c>
      <c r="C179" s="78" t="s">
        <v>257</v>
      </c>
      <c r="D179" s="59" t="s">
        <v>156</v>
      </c>
      <c r="E179" s="59" t="s">
        <v>73</v>
      </c>
      <c r="F179" s="17" t="s">
        <v>955</v>
      </c>
      <c r="G179" s="28" t="s">
        <v>31</v>
      </c>
      <c r="H179" s="79">
        <v>78000000</v>
      </c>
      <c r="I179" s="79">
        <v>78000000</v>
      </c>
      <c r="J179" s="10" t="s">
        <v>48</v>
      </c>
      <c r="K179" s="10" t="s">
        <v>32</v>
      </c>
      <c r="L179" s="19" t="s">
        <v>129</v>
      </c>
    </row>
    <row r="180" spans="2:12" ht="72">
      <c r="B180" s="28" t="s">
        <v>258</v>
      </c>
      <c r="C180" s="78" t="s">
        <v>259</v>
      </c>
      <c r="D180" s="59" t="s">
        <v>156</v>
      </c>
      <c r="E180" s="59" t="s">
        <v>73</v>
      </c>
      <c r="F180" s="17" t="s">
        <v>955</v>
      </c>
      <c r="G180" s="28" t="s">
        <v>31</v>
      </c>
      <c r="H180" s="79">
        <v>78000000</v>
      </c>
      <c r="I180" s="79">
        <v>78000000</v>
      </c>
      <c r="J180" s="10" t="s">
        <v>48</v>
      </c>
      <c r="K180" s="10" t="s">
        <v>32</v>
      </c>
      <c r="L180" s="19" t="s">
        <v>129</v>
      </c>
    </row>
    <row r="181" spans="2:12" ht="114">
      <c r="B181" s="17">
        <v>90101600</v>
      </c>
      <c r="C181" s="15" t="s">
        <v>203</v>
      </c>
      <c r="D181" s="75" t="s">
        <v>28</v>
      </c>
      <c r="E181" s="70" t="s">
        <v>35</v>
      </c>
      <c r="F181" s="17" t="s">
        <v>955</v>
      </c>
      <c r="G181" s="25" t="s">
        <v>31</v>
      </c>
      <c r="H181" s="65">
        <v>78000000</v>
      </c>
      <c r="I181" s="65">
        <v>78000000</v>
      </c>
      <c r="J181" s="10" t="s">
        <v>48</v>
      </c>
      <c r="K181" s="10" t="s">
        <v>32</v>
      </c>
      <c r="L181" s="19" t="s">
        <v>129</v>
      </c>
    </row>
    <row r="182" spans="2:12" ht="57">
      <c r="B182" s="17" t="s">
        <v>260</v>
      </c>
      <c r="C182" s="15" t="s">
        <v>261</v>
      </c>
      <c r="D182" s="75" t="s">
        <v>46</v>
      </c>
      <c r="E182" s="70" t="s">
        <v>35</v>
      </c>
      <c r="F182" s="17" t="s">
        <v>955</v>
      </c>
      <c r="G182" s="25" t="s">
        <v>31</v>
      </c>
      <c r="H182" s="65">
        <v>40000000</v>
      </c>
      <c r="I182" s="65">
        <v>40000000</v>
      </c>
      <c r="J182" s="10" t="s">
        <v>48</v>
      </c>
      <c r="K182" s="10" t="s">
        <v>32</v>
      </c>
      <c r="L182" s="19" t="s">
        <v>129</v>
      </c>
    </row>
    <row r="183" spans="2:12" ht="99.75">
      <c r="B183" s="17" t="s">
        <v>262</v>
      </c>
      <c r="C183" s="15" t="s">
        <v>263</v>
      </c>
      <c r="D183" s="75" t="s">
        <v>46</v>
      </c>
      <c r="E183" s="70" t="s">
        <v>35</v>
      </c>
      <c r="F183" s="17" t="s">
        <v>955</v>
      </c>
      <c r="G183" s="25" t="s">
        <v>31</v>
      </c>
      <c r="H183" s="65">
        <v>78000000</v>
      </c>
      <c r="I183" s="65">
        <v>78000000</v>
      </c>
      <c r="J183" s="10" t="s">
        <v>48</v>
      </c>
      <c r="K183" s="10" t="s">
        <v>32</v>
      </c>
      <c r="L183" s="19" t="s">
        <v>129</v>
      </c>
    </row>
    <row r="184" spans="2:12" ht="99.75">
      <c r="B184" s="17" t="s">
        <v>262</v>
      </c>
      <c r="C184" s="15" t="s">
        <v>264</v>
      </c>
      <c r="D184" s="75" t="s">
        <v>46</v>
      </c>
      <c r="E184" s="70" t="s">
        <v>35</v>
      </c>
      <c r="F184" s="17" t="s">
        <v>955</v>
      </c>
      <c r="G184" s="25" t="s">
        <v>31</v>
      </c>
      <c r="H184" s="65">
        <v>78000000</v>
      </c>
      <c r="I184" s="65">
        <v>78000000</v>
      </c>
      <c r="J184" s="10" t="s">
        <v>48</v>
      </c>
      <c r="K184" s="10" t="s">
        <v>32</v>
      </c>
      <c r="L184" s="19" t="s">
        <v>129</v>
      </c>
    </row>
    <row r="185" spans="2:12" ht="42.75">
      <c r="B185" s="17" t="s">
        <v>265</v>
      </c>
      <c r="C185" s="59" t="s">
        <v>266</v>
      </c>
      <c r="D185" s="59" t="s">
        <v>28</v>
      </c>
      <c r="E185" s="59" t="s">
        <v>267</v>
      </c>
      <c r="F185" s="17" t="s">
        <v>955</v>
      </c>
      <c r="G185" s="29" t="s">
        <v>31</v>
      </c>
      <c r="H185" s="62">
        <v>60000000</v>
      </c>
      <c r="I185" s="62">
        <v>60000000</v>
      </c>
      <c r="J185" s="10" t="s">
        <v>48</v>
      </c>
      <c r="K185" s="10" t="s">
        <v>32</v>
      </c>
      <c r="L185" s="55" t="s">
        <v>142</v>
      </c>
    </row>
    <row r="186" spans="2:12" ht="57">
      <c r="B186" s="13">
        <v>76111500</v>
      </c>
      <c r="C186" s="13" t="s">
        <v>202</v>
      </c>
      <c r="D186" s="13" t="s">
        <v>979</v>
      </c>
      <c r="E186" s="13" t="s">
        <v>874</v>
      </c>
      <c r="F186" s="17" t="s">
        <v>955</v>
      </c>
      <c r="G186" s="22" t="s">
        <v>31</v>
      </c>
      <c r="H186" s="65">
        <v>78000000</v>
      </c>
      <c r="I186" s="65">
        <v>78000000</v>
      </c>
      <c r="J186" s="10" t="s">
        <v>48</v>
      </c>
      <c r="K186" s="10" t="s">
        <v>32</v>
      </c>
      <c r="L186" s="19" t="s">
        <v>129</v>
      </c>
    </row>
    <row r="187" spans="2:12" ht="72">
      <c r="B187" s="67" t="s">
        <v>980</v>
      </c>
      <c r="C187" s="13" t="s">
        <v>981</v>
      </c>
      <c r="D187" s="13" t="s">
        <v>156</v>
      </c>
      <c r="E187" s="13" t="s">
        <v>63</v>
      </c>
      <c r="F187" s="17" t="s">
        <v>955</v>
      </c>
      <c r="G187" s="13" t="s">
        <v>31</v>
      </c>
      <c r="H187" s="71">
        <v>50000000</v>
      </c>
      <c r="I187" s="71">
        <v>50000000</v>
      </c>
      <c r="J187" s="10" t="s">
        <v>48</v>
      </c>
      <c r="K187" s="10" t="s">
        <v>32</v>
      </c>
      <c r="L187" s="19" t="s">
        <v>129</v>
      </c>
    </row>
    <row r="188" spans="2:12" ht="100.5">
      <c r="B188" s="28" t="s">
        <v>982</v>
      </c>
      <c r="C188" s="78" t="s">
        <v>983</v>
      </c>
      <c r="D188" s="59" t="s">
        <v>156</v>
      </c>
      <c r="E188" s="59" t="s">
        <v>775</v>
      </c>
      <c r="F188" s="17" t="s">
        <v>955</v>
      </c>
      <c r="G188" s="59" t="s">
        <v>31</v>
      </c>
      <c r="H188" s="79">
        <v>20000000</v>
      </c>
      <c r="I188" s="79">
        <v>20000000</v>
      </c>
      <c r="J188" s="10" t="s">
        <v>48</v>
      </c>
      <c r="K188" s="10" t="s">
        <v>32</v>
      </c>
      <c r="L188" s="19" t="s">
        <v>129</v>
      </c>
    </row>
    <row r="189" spans="2:12" ht="100.5">
      <c r="B189" s="59" t="s">
        <v>984</v>
      </c>
      <c r="C189" s="78" t="s">
        <v>985</v>
      </c>
      <c r="D189" s="59" t="s">
        <v>390</v>
      </c>
      <c r="E189" s="59" t="s">
        <v>73</v>
      </c>
      <c r="F189" s="17" t="s">
        <v>955</v>
      </c>
      <c r="G189" s="59" t="s">
        <v>31</v>
      </c>
      <c r="H189" s="79">
        <v>78000000</v>
      </c>
      <c r="I189" s="79">
        <v>78000000</v>
      </c>
      <c r="J189" s="10" t="s">
        <v>48</v>
      </c>
      <c r="K189" s="10" t="s">
        <v>32</v>
      </c>
      <c r="L189" s="19" t="s">
        <v>129</v>
      </c>
    </row>
    <row r="190" spans="2:12" ht="99.75">
      <c r="B190" s="59">
        <v>80111600</v>
      </c>
      <c r="C190" s="17" t="s">
        <v>986</v>
      </c>
      <c r="D190" s="75" t="s">
        <v>28</v>
      </c>
      <c r="E190" s="75" t="s">
        <v>80</v>
      </c>
      <c r="F190" s="10" t="s">
        <v>30</v>
      </c>
      <c r="G190" s="29" t="s">
        <v>31</v>
      </c>
      <c r="H190" s="62">
        <v>80000000</v>
      </c>
      <c r="I190" s="62">
        <v>80000000</v>
      </c>
      <c r="J190" s="10" t="s">
        <v>48</v>
      </c>
      <c r="K190" s="10" t="s">
        <v>32</v>
      </c>
      <c r="L190" s="19" t="s">
        <v>129</v>
      </c>
    </row>
    <row r="191" spans="2:12" ht="99.75">
      <c r="B191" s="59">
        <v>80111600</v>
      </c>
      <c r="C191" s="17" t="s">
        <v>987</v>
      </c>
      <c r="D191" s="75" t="s">
        <v>28</v>
      </c>
      <c r="E191" s="75" t="s">
        <v>80</v>
      </c>
      <c r="F191" s="10" t="s">
        <v>30</v>
      </c>
      <c r="G191" s="29" t="s">
        <v>31</v>
      </c>
      <c r="H191" s="62">
        <v>50000000</v>
      </c>
      <c r="I191" s="62">
        <v>50000000</v>
      </c>
      <c r="J191" s="10" t="s">
        <v>48</v>
      </c>
      <c r="K191" s="10" t="s">
        <v>32</v>
      </c>
      <c r="L191" s="19" t="s">
        <v>129</v>
      </c>
    </row>
    <row r="192" spans="2:12" ht="28.5">
      <c r="B192" s="59">
        <v>43212107</v>
      </c>
      <c r="C192" s="59" t="s">
        <v>988</v>
      </c>
      <c r="D192" s="80" t="s">
        <v>158</v>
      </c>
      <c r="E192" s="75" t="s">
        <v>989</v>
      </c>
      <c r="F192" s="17" t="s">
        <v>955</v>
      </c>
      <c r="G192" s="29" t="s">
        <v>990</v>
      </c>
      <c r="H192" s="62">
        <v>27000000</v>
      </c>
      <c r="I192" s="62">
        <v>27000000</v>
      </c>
      <c r="J192" s="10" t="s">
        <v>48</v>
      </c>
      <c r="K192" s="10" t="s">
        <v>32</v>
      </c>
      <c r="L192" s="14" t="s">
        <v>165</v>
      </c>
    </row>
    <row r="193" spans="2:12" ht="42.75">
      <c r="B193" s="59" t="s">
        <v>991</v>
      </c>
      <c r="C193" s="81" t="s">
        <v>992</v>
      </c>
      <c r="D193" s="80" t="s">
        <v>158</v>
      </c>
      <c r="E193" s="59" t="s">
        <v>387</v>
      </c>
      <c r="F193" s="17" t="s">
        <v>955</v>
      </c>
      <c r="G193" s="59" t="s">
        <v>31</v>
      </c>
      <c r="H193" s="79">
        <v>78000000</v>
      </c>
      <c r="I193" s="79">
        <v>78000000</v>
      </c>
      <c r="J193" s="10" t="s">
        <v>48</v>
      </c>
      <c r="K193" s="10" t="s">
        <v>32</v>
      </c>
      <c r="L193" s="19" t="s">
        <v>129</v>
      </c>
    </row>
    <row r="194" spans="2:12" ht="57.75">
      <c r="B194" s="43">
        <v>72154010</v>
      </c>
      <c r="C194" s="78" t="s">
        <v>993</v>
      </c>
      <c r="D194" s="59" t="s">
        <v>147</v>
      </c>
      <c r="E194" s="59" t="s">
        <v>67</v>
      </c>
      <c r="F194" s="10" t="s">
        <v>30</v>
      </c>
      <c r="G194" s="59" t="s">
        <v>31</v>
      </c>
      <c r="H194" s="79">
        <v>780000000</v>
      </c>
      <c r="I194" s="79">
        <v>780000000</v>
      </c>
      <c r="J194" s="10" t="s">
        <v>48</v>
      </c>
      <c r="K194" s="10" t="s">
        <v>32</v>
      </c>
      <c r="L194" s="19" t="s">
        <v>129</v>
      </c>
    </row>
    <row r="195" spans="2:12" ht="43.5">
      <c r="B195" s="15" t="s">
        <v>994</v>
      </c>
      <c r="C195" s="53" t="s">
        <v>995</v>
      </c>
      <c r="D195" s="15" t="s">
        <v>164</v>
      </c>
      <c r="E195" s="15" t="s">
        <v>80</v>
      </c>
      <c r="F195" s="10" t="s">
        <v>30</v>
      </c>
      <c r="G195" s="15" t="s">
        <v>996</v>
      </c>
      <c r="H195" s="72">
        <v>755508300</v>
      </c>
      <c r="I195" s="72">
        <v>755508300</v>
      </c>
      <c r="J195" s="10" t="s">
        <v>48</v>
      </c>
      <c r="K195" s="10" t="s">
        <v>32</v>
      </c>
      <c r="L195" s="19" t="s">
        <v>129</v>
      </c>
    </row>
    <row r="196" spans="2:12" ht="57.75">
      <c r="B196" s="28">
        <v>80141607</v>
      </c>
      <c r="C196" s="78" t="s">
        <v>997</v>
      </c>
      <c r="D196" s="59" t="s">
        <v>750</v>
      </c>
      <c r="E196" s="28" t="s">
        <v>78</v>
      </c>
      <c r="F196" s="17" t="s">
        <v>955</v>
      </c>
      <c r="G196" s="28" t="s">
        <v>31</v>
      </c>
      <c r="H196" s="79">
        <v>78000000</v>
      </c>
      <c r="I196" s="79">
        <v>78000000</v>
      </c>
      <c r="J196" s="10" t="s">
        <v>48</v>
      </c>
      <c r="K196" s="10" t="s">
        <v>32</v>
      </c>
      <c r="L196" s="19" t="s">
        <v>129</v>
      </c>
    </row>
    <row r="197" spans="2:12" ht="57.75">
      <c r="B197" s="51">
        <v>56101522</v>
      </c>
      <c r="C197" s="78" t="s">
        <v>998</v>
      </c>
      <c r="D197" s="59" t="s">
        <v>750</v>
      </c>
      <c r="E197" s="28" t="s">
        <v>78</v>
      </c>
      <c r="F197" s="17" t="s">
        <v>955</v>
      </c>
      <c r="G197" s="28" t="s">
        <v>31</v>
      </c>
      <c r="H197" s="79">
        <v>78000000</v>
      </c>
      <c r="I197" s="79">
        <v>78000000</v>
      </c>
      <c r="J197" s="10" t="s">
        <v>48</v>
      </c>
      <c r="K197" s="10" t="s">
        <v>32</v>
      </c>
      <c r="L197" s="19" t="s">
        <v>129</v>
      </c>
    </row>
    <row r="198" spans="2:12" ht="57.75">
      <c r="B198" s="28" t="s">
        <v>999</v>
      </c>
      <c r="C198" s="78" t="s">
        <v>1000</v>
      </c>
      <c r="D198" s="59" t="s">
        <v>750</v>
      </c>
      <c r="E198" s="28" t="s">
        <v>78</v>
      </c>
      <c r="F198" s="17" t="s">
        <v>955</v>
      </c>
      <c r="G198" s="28" t="s">
        <v>31</v>
      </c>
      <c r="H198" s="79">
        <v>25000000</v>
      </c>
      <c r="I198" s="79">
        <v>25000000</v>
      </c>
      <c r="J198" s="10" t="s">
        <v>48</v>
      </c>
      <c r="K198" s="10" t="s">
        <v>32</v>
      </c>
      <c r="L198" s="19" t="s">
        <v>129</v>
      </c>
    </row>
    <row r="199" spans="2:12" ht="57">
      <c r="B199" s="13">
        <v>80111600</v>
      </c>
      <c r="C199" s="13" t="s">
        <v>268</v>
      </c>
      <c r="D199" s="13" t="s">
        <v>28</v>
      </c>
      <c r="E199" s="13" t="s">
        <v>29</v>
      </c>
      <c r="F199" s="10" t="s">
        <v>30</v>
      </c>
      <c r="G199" s="22" t="s">
        <v>31</v>
      </c>
      <c r="H199" s="65">
        <v>645700000</v>
      </c>
      <c r="I199" s="65">
        <v>645700000</v>
      </c>
      <c r="J199" s="10" t="s">
        <v>48</v>
      </c>
      <c r="K199" s="10" t="s">
        <v>32</v>
      </c>
      <c r="L199" s="19" t="s">
        <v>269</v>
      </c>
    </row>
    <row r="200" spans="2:12" ht="71.25">
      <c r="B200" s="13">
        <v>80111600</v>
      </c>
      <c r="C200" s="15" t="s">
        <v>270</v>
      </c>
      <c r="D200" s="13" t="s">
        <v>28</v>
      </c>
      <c r="E200" s="13" t="s">
        <v>29</v>
      </c>
      <c r="F200" s="10" t="s">
        <v>30</v>
      </c>
      <c r="G200" s="22" t="s">
        <v>31</v>
      </c>
      <c r="H200" s="65">
        <v>70000000</v>
      </c>
      <c r="I200" s="65">
        <v>70000000</v>
      </c>
      <c r="J200" s="10" t="s">
        <v>48</v>
      </c>
      <c r="K200" s="10" t="s">
        <v>32</v>
      </c>
      <c r="L200" s="19" t="s">
        <v>269</v>
      </c>
    </row>
    <row r="201" spans="2:12" ht="85.5">
      <c r="B201" s="13">
        <v>80111600</v>
      </c>
      <c r="C201" s="15" t="s">
        <v>271</v>
      </c>
      <c r="D201" s="13" t="s">
        <v>28</v>
      </c>
      <c r="E201" s="13" t="s">
        <v>29</v>
      </c>
      <c r="F201" s="10" t="s">
        <v>30</v>
      </c>
      <c r="G201" s="22" t="s">
        <v>31</v>
      </c>
      <c r="H201" s="65">
        <v>1500000000</v>
      </c>
      <c r="I201" s="65">
        <v>1500000000</v>
      </c>
      <c r="J201" s="10" t="s">
        <v>48</v>
      </c>
      <c r="K201" s="10" t="s">
        <v>32</v>
      </c>
      <c r="L201" s="19" t="s">
        <v>269</v>
      </c>
    </row>
    <row r="202" spans="2:12" ht="71.25">
      <c r="B202" s="13">
        <v>80111600</v>
      </c>
      <c r="C202" s="15" t="s">
        <v>272</v>
      </c>
      <c r="D202" s="13" t="s">
        <v>28</v>
      </c>
      <c r="E202" s="13" t="s">
        <v>29</v>
      </c>
      <c r="F202" s="10" t="s">
        <v>30</v>
      </c>
      <c r="G202" s="22" t="s">
        <v>31</v>
      </c>
      <c r="H202" s="65">
        <v>114000000</v>
      </c>
      <c r="I202" s="65">
        <v>114000000</v>
      </c>
      <c r="J202" s="10" t="s">
        <v>48</v>
      </c>
      <c r="K202" s="10" t="s">
        <v>32</v>
      </c>
      <c r="L202" s="19" t="s">
        <v>269</v>
      </c>
    </row>
    <row r="203" spans="2:12" ht="57">
      <c r="B203" s="13">
        <v>80111600</v>
      </c>
      <c r="C203" s="15" t="s">
        <v>273</v>
      </c>
      <c r="D203" s="13" t="s">
        <v>28</v>
      </c>
      <c r="E203" s="13" t="s">
        <v>29</v>
      </c>
      <c r="F203" s="10" t="s">
        <v>30</v>
      </c>
      <c r="G203" s="22" t="s">
        <v>31</v>
      </c>
      <c r="H203" s="65">
        <v>600000000</v>
      </c>
      <c r="I203" s="65">
        <v>600000000</v>
      </c>
      <c r="J203" s="10" t="s">
        <v>48</v>
      </c>
      <c r="K203" s="10" t="s">
        <v>32</v>
      </c>
      <c r="L203" s="19" t="s">
        <v>269</v>
      </c>
    </row>
    <row r="204" spans="2:12" ht="57.75">
      <c r="B204" s="13">
        <v>80111600</v>
      </c>
      <c r="C204" s="41" t="s">
        <v>274</v>
      </c>
      <c r="D204" s="15" t="s">
        <v>28</v>
      </c>
      <c r="E204" s="13" t="s">
        <v>29</v>
      </c>
      <c r="F204" s="10" t="s">
        <v>30</v>
      </c>
      <c r="G204" s="22" t="s">
        <v>31</v>
      </c>
      <c r="H204" s="65">
        <v>58248406</v>
      </c>
      <c r="I204" s="65">
        <v>58248406</v>
      </c>
      <c r="J204" s="10" t="s">
        <v>48</v>
      </c>
      <c r="K204" s="10" t="s">
        <v>32</v>
      </c>
      <c r="L204" s="19" t="s">
        <v>269</v>
      </c>
    </row>
    <row r="205" spans="2:12" ht="57.75">
      <c r="B205" s="13">
        <v>80111600</v>
      </c>
      <c r="C205" s="41" t="s">
        <v>275</v>
      </c>
      <c r="D205" s="13" t="s">
        <v>28</v>
      </c>
      <c r="E205" s="13" t="s">
        <v>29</v>
      </c>
      <c r="F205" s="10" t="s">
        <v>30</v>
      </c>
      <c r="G205" s="22" t="s">
        <v>31</v>
      </c>
      <c r="H205" s="65">
        <v>200000000</v>
      </c>
      <c r="I205" s="65">
        <v>200000000</v>
      </c>
      <c r="J205" s="10" t="s">
        <v>48</v>
      </c>
      <c r="K205" s="10" t="s">
        <v>32</v>
      </c>
      <c r="L205" s="19" t="s">
        <v>269</v>
      </c>
    </row>
    <row r="206" spans="2:12" ht="28.5">
      <c r="B206" s="13">
        <v>92121500</v>
      </c>
      <c r="C206" s="66" t="s">
        <v>276</v>
      </c>
      <c r="D206" s="13" t="s">
        <v>28</v>
      </c>
      <c r="E206" s="13" t="s">
        <v>29</v>
      </c>
      <c r="F206" s="13" t="s">
        <v>58</v>
      </c>
      <c r="G206" s="22" t="s">
        <v>31</v>
      </c>
      <c r="H206" s="65">
        <v>3055000000</v>
      </c>
      <c r="I206" s="65">
        <v>3055000000</v>
      </c>
      <c r="J206" s="10" t="s">
        <v>48</v>
      </c>
      <c r="K206" s="10" t="s">
        <v>32</v>
      </c>
      <c r="L206" s="13" t="s">
        <v>277</v>
      </c>
    </row>
    <row r="207" spans="2:12" ht="28.5">
      <c r="B207" s="13">
        <v>90101603</v>
      </c>
      <c r="C207" s="66" t="s">
        <v>278</v>
      </c>
      <c r="D207" s="13" t="s">
        <v>28</v>
      </c>
      <c r="E207" s="13" t="s">
        <v>29</v>
      </c>
      <c r="F207" s="13" t="s">
        <v>58</v>
      </c>
      <c r="G207" s="22" t="s">
        <v>31</v>
      </c>
      <c r="H207" s="65">
        <v>2900000000</v>
      </c>
      <c r="I207" s="65">
        <v>2900000000</v>
      </c>
      <c r="J207" s="10" t="s">
        <v>48</v>
      </c>
      <c r="K207" s="10" t="s">
        <v>32</v>
      </c>
      <c r="L207" s="13" t="s">
        <v>277</v>
      </c>
    </row>
    <row r="208" spans="2:12" ht="28.5">
      <c r="B208" s="13">
        <v>72102900</v>
      </c>
      <c r="C208" s="66" t="s">
        <v>279</v>
      </c>
      <c r="D208" s="13" t="s">
        <v>28</v>
      </c>
      <c r="E208" s="13" t="s">
        <v>29</v>
      </c>
      <c r="F208" s="17" t="s">
        <v>955</v>
      </c>
      <c r="G208" s="22" t="s">
        <v>31</v>
      </c>
      <c r="H208" s="65">
        <v>50000000</v>
      </c>
      <c r="I208" s="65">
        <v>50000000</v>
      </c>
      <c r="J208" s="10" t="s">
        <v>48</v>
      </c>
      <c r="K208" s="10" t="s">
        <v>32</v>
      </c>
      <c r="L208" s="13" t="s">
        <v>277</v>
      </c>
    </row>
    <row r="209" spans="2:12" ht="42.75">
      <c r="B209" s="13">
        <v>45121520</v>
      </c>
      <c r="C209" s="66" t="s">
        <v>280</v>
      </c>
      <c r="D209" s="13" t="s">
        <v>28</v>
      </c>
      <c r="E209" s="13" t="s">
        <v>29</v>
      </c>
      <c r="F209" s="17" t="s">
        <v>955</v>
      </c>
      <c r="G209" s="22" t="s">
        <v>31</v>
      </c>
      <c r="H209" s="65">
        <v>50000000</v>
      </c>
      <c r="I209" s="65">
        <v>50000000</v>
      </c>
      <c r="J209" s="10" t="s">
        <v>48</v>
      </c>
      <c r="K209" s="10" t="s">
        <v>32</v>
      </c>
      <c r="L209" s="13" t="s">
        <v>277</v>
      </c>
    </row>
    <row r="210" spans="2:12" ht="42.75">
      <c r="B210" s="13">
        <v>82121500</v>
      </c>
      <c r="C210" s="66" t="s">
        <v>281</v>
      </c>
      <c r="D210" s="13" t="s">
        <v>28</v>
      </c>
      <c r="E210" s="13" t="s">
        <v>29</v>
      </c>
      <c r="F210" s="17" t="s">
        <v>955</v>
      </c>
      <c r="G210" s="22" t="s">
        <v>31</v>
      </c>
      <c r="H210" s="65">
        <v>50000000</v>
      </c>
      <c r="I210" s="65">
        <v>50000000</v>
      </c>
      <c r="J210" s="10" t="s">
        <v>48</v>
      </c>
      <c r="K210" s="10" t="s">
        <v>32</v>
      </c>
      <c r="L210" s="13" t="s">
        <v>277</v>
      </c>
    </row>
    <row r="211" spans="2:12" ht="71.25">
      <c r="B211" s="13">
        <v>80111600</v>
      </c>
      <c r="C211" s="13" t="s">
        <v>282</v>
      </c>
      <c r="D211" s="13" t="s">
        <v>28</v>
      </c>
      <c r="E211" s="13" t="s">
        <v>29</v>
      </c>
      <c r="F211" s="10" t="s">
        <v>30</v>
      </c>
      <c r="G211" s="22" t="s">
        <v>31</v>
      </c>
      <c r="H211" s="65">
        <v>2400000000</v>
      </c>
      <c r="I211" s="65">
        <v>2400000000</v>
      </c>
      <c r="J211" s="10" t="s">
        <v>48</v>
      </c>
      <c r="K211" s="10" t="s">
        <v>32</v>
      </c>
      <c r="L211" s="13" t="s">
        <v>277</v>
      </c>
    </row>
    <row r="212" spans="2:12" ht="57">
      <c r="B212" s="13">
        <v>80111600</v>
      </c>
      <c r="C212" s="66" t="s">
        <v>283</v>
      </c>
      <c r="D212" s="13" t="s">
        <v>28</v>
      </c>
      <c r="E212" s="13" t="s">
        <v>29</v>
      </c>
      <c r="F212" s="10" t="s">
        <v>30</v>
      </c>
      <c r="G212" s="22" t="s">
        <v>31</v>
      </c>
      <c r="H212" s="65">
        <v>2200000000</v>
      </c>
      <c r="I212" s="65">
        <v>2200000000</v>
      </c>
      <c r="J212" s="10" t="s">
        <v>48</v>
      </c>
      <c r="K212" s="10" t="s">
        <v>32</v>
      </c>
      <c r="L212" s="13" t="s">
        <v>277</v>
      </c>
    </row>
    <row r="213" spans="2:12" ht="128.25">
      <c r="B213" s="13" t="s">
        <v>284</v>
      </c>
      <c r="C213" s="66" t="s">
        <v>285</v>
      </c>
      <c r="D213" s="13" t="s">
        <v>28</v>
      </c>
      <c r="E213" s="13" t="s">
        <v>29</v>
      </c>
      <c r="F213" s="15" t="s">
        <v>37</v>
      </c>
      <c r="G213" s="22" t="s">
        <v>31</v>
      </c>
      <c r="H213" s="65">
        <v>200000000</v>
      </c>
      <c r="I213" s="65">
        <v>200000000</v>
      </c>
      <c r="J213" s="10" t="s">
        <v>48</v>
      </c>
      <c r="K213" s="10" t="s">
        <v>32</v>
      </c>
      <c r="L213" s="13" t="s">
        <v>277</v>
      </c>
    </row>
    <row r="214" spans="2:12" ht="42.75">
      <c r="B214" s="13">
        <v>90101603</v>
      </c>
      <c r="C214" s="66" t="s">
        <v>286</v>
      </c>
      <c r="D214" s="13" t="s">
        <v>28</v>
      </c>
      <c r="E214" s="13" t="s">
        <v>29</v>
      </c>
      <c r="F214" s="17" t="s">
        <v>955</v>
      </c>
      <c r="G214" s="22" t="s">
        <v>31</v>
      </c>
      <c r="H214" s="65">
        <v>73717700</v>
      </c>
      <c r="I214" s="65">
        <v>73717700</v>
      </c>
      <c r="J214" s="10" t="s">
        <v>48</v>
      </c>
      <c r="K214" s="10" t="s">
        <v>32</v>
      </c>
      <c r="L214" s="13" t="s">
        <v>277</v>
      </c>
    </row>
    <row r="215" spans="2:12" ht="57">
      <c r="B215" s="13">
        <v>72102900</v>
      </c>
      <c r="C215" s="66" t="s">
        <v>287</v>
      </c>
      <c r="D215" s="13" t="s">
        <v>28</v>
      </c>
      <c r="E215" s="13" t="s">
        <v>29</v>
      </c>
      <c r="F215" s="15" t="s">
        <v>37</v>
      </c>
      <c r="G215" s="22" t="s">
        <v>31</v>
      </c>
      <c r="H215" s="65">
        <v>300000000</v>
      </c>
      <c r="I215" s="65">
        <v>300000000</v>
      </c>
      <c r="J215" s="10" t="s">
        <v>48</v>
      </c>
      <c r="K215" s="10" t="s">
        <v>32</v>
      </c>
      <c r="L215" s="13" t="s">
        <v>277</v>
      </c>
    </row>
    <row r="216" spans="2:12" ht="42.75">
      <c r="B216" s="13" t="s">
        <v>288</v>
      </c>
      <c r="C216" s="13" t="s">
        <v>289</v>
      </c>
      <c r="D216" s="13" t="s">
        <v>28</v>
      </c>
      <c r="E216" s="13" t="s">
        <v>29</v>
      </c>
      <c r="F216" s="10" t="s">
        <v>30</v>
      </c>
      <c r="G216" s="22" t="s">
        <v>31</v>
      </c>
      <c r="H216" s="65">
        <v>100000000</v>
      </c>
      <c r="I216" s="65">
        <v>100000000</v>
      </c>
      <c r="J216" s="10" t="s">
        <v>48</v>
      </c>
      <c r="K216" s="10" t="s">
        <v>32</v>
      </c>
      <c r="L216" s="13" t="s">
        <v>277</v>
      </c>
    </row>
    <row r="217" spans="2:12" ht="42.75">
      <c r="B217" s="13">
        <v>93141702</v>
      </c>
      <c r="C217" s="66" t="s">
        <v>290</v>
      </c>
      <c r="D217" s="13" t="s">
        <v>28</v>
      </c>
      <c r="E217" s="13" t="s">
        <v>29</v>
      </c>
      <c r="F217" s="10" t="s">
        <v>30</v>
      </c>
      <c r="G217" s="22" t="s">
        <v>31</v>
      </c>
      <c r="H217" s="65">
        <v>150000000</v>
      </c>
      <c r="I217" s="65">
        <v>150000000</v>
      </c>
      <c r="J217" s="10" t="s">
        <v>48</v>
      </c>
      <c r="K217" s="10" t="s">
        <v>32</v>
      </c>
      <c r="L217" s="13" t="s">
        <v>277</v>
      </c>
    </row>
    <row r="218" spans="2:12" ht="42.75">
      <c r="B218" s="13">
        <v>78111808</v>
      </c>
      <c r="C218" s="66" t="s">
        <v>291</v>
      </c>
      <c r="D218" s="13" t="s">
        <v>28</v>
      </c>
      <c r="E218" s="13" t="s">
        <v>292</v>
      </c>
      <c r="F218" s="10" t="s">
        <v>30</v>
      </c>
      <c r="G218" s="22" t="s">
        <v>31</v>
      </c>
      <c r="H218" s="65">
        <v>80000000</v>
      </c>
      <c r="I218" s="65">
        <v>80000000</v>
      </c>
      <c r="J218" s="10" t="s">
        <v>48</v>
      </c>
      <c r="K218" s="10" t="s">
        <v>32</v>
      </c>
      <c r="L218" s="13" t="s">
        <v>277</v>
      </c>
    </row>
    <row r="219" spans="2:12" ht="57">
      <c r="B219" s="13" t="s">
        <v>293</v>
      </c>
      <c r="C219" s="10" t="s">
        <v>1001</v>
      </c>
      <c r="D219" s="13" t="s">
        <v>28</v>
      </c>
      <c r="E219" s="13" t="s">
        <v>67</v>
      </c>
      <c r="F219" s="10" t="s">
        <v>30</v>
      </c>
      <c r="G219" s="22" t="s">
        <v>1002</v>
      </c>
      <c r="H219" s="65">
        <v>380000000</v>
      </c>
      <c r="I219" s="65">
        <v>380000000</v>
      </c>
      <c r="J219" s="10" t="s">
        <v>48</v>
      </c>
      <c r="K219" s="10" t="s">
        <v>32</v>
      </c>
      <c r="L219" s="13" t="s">
        <v>277</v>
      </c>
    </row>
    <row r="220" spans="2:12" ht="28.5">
      <c r="B220" s="13" t="s">
        <v>293</v>
      </c>
      <c r="C220" s="13" t="s">
        <v>294</v>
      </c>
      <c r="D220" s="13" t="s">
        <v>28</v>
      </c>
      <c r="E220" s="13" t="s">
        <v>29</v>
      </c>
      <c r="F220" s="10" t="s">
        <v>30</v>
      </c>
      <c r="G220" s="22" t="s">
        <v>31</v>
      </c>
      <c r="H220" s="65">
        <v>350000000</v>
      </c>
      <c r="I220" s="65">
        <v>350000000</v>
      </c>
      <c r="J220" s="10" t="s">
        <v>48</v>
      </c>
      <c r="K220" s="10" t="s">
        <v>32</v>
      </c>
      <c r="L220" s="13" t="s">
        <v>277</v>
      </c>
    </row>
    <row r="221" spans="2:12" ht="85.5">
      <c r="B221" s="13" t="s">
        <v>293</v>
      </c>
      <c r="C221" s="10" t="s">
        <v>1003</v>
      </c>
      <c r="D221" s="13" t="s">
        <v>28</v>
      </c>
      <c r="E221" s="13" t="s">
        <v>80</v>
      </c>
      <c r="F221" s="10" t="s">
        <v>30</v>
      </c>
      <c r="G221" s="22" t="s">
        <v>1002</v>
      </c>
      <c r="H221" s="65">
        <v>400000000</v>
      </c>
      <c r="I221" s="65">
        <v>400000000</v>
      </c>
      <c r="J221" s="10" t="s">
        <v>48</v>
      </c>
      <c r="K221" s="10" t="s">
        <v>32</v>
      </c>
      <c r="L221" s="13" t="s">
        <v>277</v>
      </c>
    </row>
    <row r="222" spans="2:12" ht="57">
      <c r="B222" s="13">
        <v>84131603</v>
      </c>
      <c r="C222" s="66" t="s">
        <v>295</v>
      </c>
      <c r="D222" s="13" t="s">
        <v>46</v>
      </c>
      <c r="E222" s="13" t="s">
        <v>29</v>
      </c>
      <c r="F222" s="15" t="s">
        <v>37</v>
      </c>
      <c r="G222" s="22" t="s">
        <v>296</v>
      </c>
      <c r="H222" s="65">
        <v>250000000</v>
      </c>
      <c r="I222" s="65">
        <v>250000000</v>
      </c>
      <c r="J222" s="10" t="s">
        <v>48</v>
      </c>
      <c r="K222" s="10" t="s">
        <v>32</v>
      </c>
      <c r="L222" s="13" t="s">
        <v>277</v>
      </c>
    </row>
    <row r="223" spans="2:12" ht="42.75">
      <c r="B223" s="13">
        <v>82101500</v>
      </c>
      <c r="C223" s="66" t="s">
        <v>297</v>
      </c>
      <c r="D223" s="13" t="s">
        <v>46</v>
      </c>
      <c r="E223" s="13" t="s">
        <v>63</v>
      </c>
      <c r="F223" s="15" t="s">
        <v>37</v>
      </c>
      <c r="G223" s="22" t="s">
        <v>31</v>
      </c>
      <c r="H223" s="65">
        <v>200000000</v>
      </c>
      <c r="I223" s="65">
        <v>200000000</v>
      </c>
      <c r="J223" s="10" t="s">
        <v>48</v>
      </c>
      <c r="K223" s="10" t="s">
        <v>32</v>
      </c>
      <c r="L223" s="13" t="s">
        <v>277</v>
      </c>
    </row>
    <row r="224" spans="2:12" ht="42.75">
      <c r="B224" s="13" t="s">
        <v>298</v>
      </c>
      <c r="C224" s="66" t="s">
        <v>299</v>
      </c>
      <c r="D224" s="13" t="s">
        <v>28</v>
      </c>
      <c r="E224" s="13" t="s">
        <v>35</v>
      </c>
      <c r="F224" s="15" t="s">
        <v>37</v>
      </c>
      <c r="G224" s="22" t="s">
        <v>296</v>
      </c>
      <c r="H224" s="65">
        <v>125000000</v>
      </c>
      <c r="I224" s="65">
        <v>125000000</v>
      </c>
      <c r="J224" s="10" t="s">
        <v>48</v>
      </c>
      <c r="K224" s="10" t="s">
        <v>32</v>
      </c>
      <c r="L224" s="13" t="s">
        <v>277</v>
      </c>
    </row>
    <row r="225" spans="2:12" ht="42.75">
      <c r="B225" s="13" t="s">
        <v>288</v>
      </c>
      <c r="C225" s="66" t="s">
        <v>300</v>
      </c>
      <c r="D225" s="13" t="s">
        <v>28</v>
      </c>
      <c r="E225" s="13" t="s">
        <v>29</v>
      </c>
      <c r="F225" s="10" t="s">
        <v>30</v>
      </c>
      <c r="G225" s="22" t="s">
        <v>296</v>
      </c>
      <c r="H225" s="65">
        <v>200000000</v>
      </c>
      <c r="I225" s="65">
        <v>200000000</v>
      </c>
      <c r="J225" s="10" t="s">
        <v>48</v>
      </c>
      <c r="K225" s="10" t="s">
        <v>32</v>
      </c>
      <c r="L225" s="13" t="s">
        <v>277</v>
      </c>
    </row>
    <row r="226" spans="2:12" ht="85.5">
      <c r="B226" s="13" t="s">
        <v>301</v>
      </c>
      <c r="C226" s="66" t="s">
        <v>302</v>
      </c>
      <c r="D226" s="13" t="s">
        <v>147</v>
      </c>
      <c r="E226" s="13" t="s">
        <v>29</v>
      </c>
      <c r="F226" s="13" t="s">
        <v>58</v>
      </c>
      <c r="G226" s="22" t="s">
        <v>296</v>
      </c>
      <c r="H226" s="65">
        <v>1000000000</v>
      </c>
      <c r="I226" s="65">
        <v>1000000000</v>
      </c>
      <c r="J226" s="10" t="s">
        <v>48</v>
      </c>
      <c r="K226" s="10" t="s">
        <v>32</v>
      </c>
      <c r="L226" s="13" t="s">
        <v>277</v>
      </c>
    </row>
    <row r="227" spans="2:12" ht="57">
      <c r="B227" s="13" t="s">
        <v>303</v>
      </c>
      <c r="C227" s="66" t="s">
        <v>304</v>
      </c>
      <c r="D227" s="13" t="s">
        <v>28</v>
      </c>
      <c r="E227" s="13" t="s">
        <v>29</v>
      </c>
      <c r="F227" s="15" t="s">
        <v>37</v>
      </c>
      <c r="G227" s="22" t="s">
        <v>31</v>
      </c>
      <c r="H227" s="65">
        <v>300000000</v>
      </c>
      <c r="I227" s="65">
        <v>300000000</v>
      </c>
      <c r="J227" s="10" t="s">
        <v>48</v>
      </c>
      <c r="K227" s="10" t="s">
        <v>32</v>
      </c>
      <c r="L227" s="13" t="s">
        <v>277</v>
      </c>
    </row>
    <row r="228" spans="2:12" ht="57">
      <c r="B228" s="13" t="s">
        <v>149</v>
      </c>
      <c r="C228" s="66" t="s">
        <v>305</v>
      </c>
      <c r="D228" s="13" t="s">
        <v>28</v>
      </c>
      <c r="E228" s="13" t="s">
        <v>29</v>
      </c>
      <c r="F228" s="15" t="s">
        <v>37</v>
      </c>
      <c r="G228" s="22" t="s">
        <v>296</v>
      </c>
      <c r="H228" s="65">
        <v>500000000</v>
      </c>
      <c r="I228" s="65">
        <v>500000000</v>
      </c>
      <c r="J228" s="10" t="s">
        <v>48</v>
      </c>
      <c r="K228" s="10" t="s">
        <v>32</v>
      </c>
      <c r="L228" s="13" t="s">
        <v>277</v>
      </c>
    </row>
    <row r="229" spans="2:12" ht="42.75">
      <c r="B229" s="13">
        <v>43211500</v>
      </c>
      <c r="C229" s="66" t="s">
        <v>306</v>
      </c>
      <c r="D229" s="13" t="s">
        <v>28</v>
      </c>
      <c r="E229" s="13" t="s">
        <v>29</v>
      </c>
      <c r="F229" s="15" t="s">
        <v>37</v>
      </c>
      <c r="G229" s="22" t="s">
        <v>296</v>
      </c>
      <c r="H229" s="65">
        <v>250000000</v>
      </c>
      <c r="I229" s="65">
        <v>250000000</v>
      </c>
      <c r="J229" s="10" t="s">
        <v>48</v>
      </c>
      <c r="K229" s="10" t="s">
        <v>32</v>
      </c>
      <c r="L229" s="13" t="s">
        <v>277</v>
      </c>
    </row>
    <row r="230" spans="2:12" ht="28.5">
      <c r="B230" s="13">
        <v>78181701</v>
      </c>
      <c r="C230" s="66" t="s">
        <v>307</v>
      </c>
      <c r="D230" s="13" t="s">
        <v>28</v>
      </c>
      <c r="E230" s="13" t="s">
        <v>29</v>
      </c>
      <c r="F230" s="15" t="s">
        <v>37</v>
      </c>
      <c r="G230" s="22" t="s">
        <v>308</v>
      </c>
      <c r="H230" s="65">
        <v>350000000</v>
      </c>
      <c r="I230" s="65">
        <v>350000000</v>
      </c>
      <c r="J230" s="10" t="s">
        <v>48</v>
      </c>
      <c r="K230" s="10" t="s">
        <v>32</v>
      </c>
      <c r="L230" s="13" t="s">
        <v>277</v>
      </c>
    </row>
    <row r="231" spans="2:12" ht="28.5">
      <c r="B231" s="13">
        <v>72102900</v>
      </c>
      <c r="C231" s="66" t="s">
        <v>309</v>
      </c>
      <c r="D231" s="13" t="s">
        <v>28</v>
      </c>
      <c r="E231" s="13" t="s">
        <v>29</v>
      </c>
      <c r="F231" s="15" t="s">
        <v>37</v>
      </c>
      <c r="G231" s="22" t="s">
        <v>308</v>
      </c>
      <c r="H231" s="65">
        <v>200000000</v>
      </c>
      <c r="I231" s="65">
        <v>200000000</v>
      </c>
      <c r="J231" s="10" t="s">
        <v>48</v>
      </c>
      <c r="K231" s="10" t="s">
        <v>32</v>
      </c>
      <c r="L231" s="13" t="s">
        <v>277</v>
      </c>
    </row>
    <row r="232" spans="2:12" ht="42.75">
      <c r="B232" s="13">
        <v>78181500</v>
      </c>
      <c r="C232" s="66" t="s">
        <v>310</v>
      </c>
      <c r="D232" s="13" t="s">
        <v>28</v>
      </c>
      <c r="E232" s="13" t="s">
        <v>29</v>
      </c>
      <c r="F232" s="15" t="s">
        <v>37</v>
      </c>
      <c r="G232" s="22" t="s">
        <v>308</v>
      </c>
      <c r="H232" s="65">
        <v>600000000</v>
      </c>
      <c r="I232" s="65">
        <v>600000000</v>
      </c>
      <c r="J232" s="10" t="s">
        <v>48</v>
      </c>
      <c r="K232" s="10" t="s">
        <v>32</v>
      </c>
      <c r="L232" s="13" t="s">
        <v>277</v>
      </c>
    </row>
    <row r="233" spans="2:12" ht="28.5">
      <c r="B233" s="13" t="s">
        <v>149</v>
      </c>
      <c r="C233" s="66" t="s">
        <v>311</v>
      </c>
      <c r="D233" s="13" t="s">
        <v>28</v>
      </c>
      <c r="E233" s="13" t="s">
        <v>29</v>
      </c>
      <c r="F233" s="15" t="s">
        <v>37</v>
      </c>
      <c r="G233" s="22" t="s">
        <v>308</v>
      </c>
      <c r="H233" s="65">
        <v>150000000</v>
      </c>
      <c r="I233" s="65">
        <v>150000000</v>
      </c>
      <c r="J233" s="10" t="s">
        <v>48</v>
      </c>
      <c r="K233" s="10" t="s">
        <v>32</v>
      </c>
      <c r="L233" s="13" t="s">
        <v>277</v>
      </c>
    </row>
    <row r="234" spans="2:12" ht="28.5">
      <c r="B234" s="13">
        <v>90101603</v>
      </c>
      <c r="C234" s="66" t="s">
        <v>312</v>
      </c>
      <c r="D234" s="13" t="s">
        <v>28</v>
      </c>
      <c r="E234" s="13" t="s">
        <v>29</v>
      </c>
      <c r="F234" s="17" t="s">
        <v>955</v>
      </c>
      <c r="G234" s="22" t="s">
        <v>308</v>
      </c>
      <c r="H234" s="65">
        <v>73771700</v>
      </c>
      <c r="I234" s="65">
        <v>73771700</v>
      </c>
      <c r="J234" s="10" t="s">
        <v>48</v>
      </c>
      <c r="K234" s="10" t="s">
        <v>32</v>
      </c>
      <c r="L234" s="13" t="s">
        <v>277</v>
      </c>
    </row>
    <row r="235" spans="2:12" ht="42.75">
      <c r="B235" s="13">
        <v>78181503</v>
      </c>
      <c r="C235" s="66" t="s">
        <v>313</v>
      </c>
      <c r="D235" s="13" t="s">
        <v>28</v>
      </c>
      <c r="E235" s="13" t="s">
        <v>29</v>
      </c>
      <c r="F235" s="17" t="s">
        <v>955</v>
      </c>
      <c r="G235" s="22" t="s">
        <v>308</v>
      </c>
      <c r="H235" s="65">
        <v>73771700</v>
      </c>
      <c r="I235" s="65">
        <v>73771700</v>
      </c>
      <c r="J235" s="10" t="s">
        <v>48</v>
      </c>
      <c r="K235" s="10" t="s">
        <v>32</v>
      </c>
      <c r="L235" s="13" t="s">
        <v>277</v>
      </c>
    </row>
    <row r="236" spans="2:12" ht="42.75">
      <c r="B236" s="13">
        <v>78181500</v>
      </c>
      <c r="C236" s="66" t="s">
        <v>314</v>
      </c>
      <c r="D236" s="13" t="s">
        <v>28</v>
      </c>
      <c r="E236" s="13" t="s">
        <v>29</v>
      </c>
      <c r="F236" s="17" t="s">
        <v>955</v>
      </c>
      <c r="G236" s="22" t="s">
        <v>308</v>
      </c>
      <c r="H236" s="65">
        <v>73771700</v>
      </c>
      <c r="I236" s="65">
        <v>73771700</v>
      </c>
      <c r="J236" s="10" t="s">
        <v>48</v>
      </c>
      <c r="K236" s="10" t="s">
        <v>32</v>
      </c>
      <c r="L236" s="13" t="s">
        <v>277</v>
      </c>
    </row>
    <row r="237" spans="2:12" ht="28.5">
      <c r="B237" s="13">
        <v>84131603</v>
      </c>
      <c r="C237" s="66" t="s">
        <v>315</v>
      </c>
      <c r="D237" s="13" t="s">
        <v>28</v>
      </c>
      <c r="E237" s="13" t="s">
        <v>29</v>
      </c>
      <c r="F237" s="17" t="s">
        <v>955</v>
      </c>
      <c r="G237" s="22" t="s">
        <v>308</v>
      </c>
      <c r="H237" s="65">
        <v>73771700</v>
      </c>
      <c r="I237" s="65">
        <v>73771700</v>
      </c>
      <c r="J237" s="10" t="s">
        <v>48</v>
      </c>
      <c r="K237" s="10" t="s">
        <v>32</v>
      </c>
      <c r="L237" s="13" t="s">
        <v>277</v>
      </c>
    </row>
    <row r="238" spans="2:12" ht="42.75">
      <c r="B238" s="13" t="s">
        <v>316</v>
      </c>
      <c r="C238" s="66" t="s">
        <v>317</v>
      </c>
      <c r="D238" s="13" t="s">
        <v>28</v>
      </c>
      <c r="E238" s="13" t="s">
        <v>29</v>
      </c>
      <c r="F238" s="13" t="s">
        <v>58</v>
      </c>
      <c r="G238" s="22" t="s">
        <v>308</v>
      </c>
      <c r="H238" s="65">
        <v>3000000000</v>
      </c>
      <c r="I238" s="65">
        <v>3000000000</v>
      </c>
      <c r="J238" s="10" t="s">
        <v>48</v>
      </c>
      <c r="K238" s="10" t="s">
        <v>32</v>
      </c>
      <c r="L238" s="13" t="s">
        <v>277</v>
      </c>
    </row>
    <row r="239" spans="2:12" ht="42.75">
      <c r="B239" s="13" t="s">
        <v>316</v>
      </c>
      <c r="C239" s="66" t="s">
        <v>318</v>
      </c>
      <c r="D239" s="13" t="s">
        <v>28</v>
      </c>
      <c r="E239" s="13" t="s">
        <v>29</v>
      </c>
      <c r="F239" s="13" t="s">
        <v>58</v>
      </c>
      <c r="G239" s="22" t="s">
        <v>308</v>
      </c>
      <c r="H239" s="65">
        <v>14000000000</v>
      </c>
      <c r="I239" s="65">
        <v>14000000000</v>
      </c>
      <c r="J239" s="10" t="s">
        <v>48</v>
      </c>
      <c r="K239" s="10" t="s">
        <v>32</v>
      </c>
      <c r="L239" s="13" t="s">
        <v>277</v>
      </c>
    </row>
    <row r="240" spans="2:12" ht="57">
      <c r="B240" s="25">
        <v>80131502</v>
      </c>
      <c r="C240" s="13" t="s">
        <v>1004</v>
      </c>
      <c r="D240" s="13" t="s">
        <v>28</v>
      </c>
      <c r="E240" s="13" t="s">
        <v>29</v>
      </c>
      <c r="F240" s="10" t="s">
        <v>30</v>
      </c>
      <c r="G240" s="22" t="s">
        <v>31</v>
      </c>
      <c r="H240" s="61">
        <v>125000000</v>
      </c>
      <c r="I240" s="61">
        <v>125000000</v>
      </c>
      <c r="J240" s="10" t="s">
        <v>48</v>
      </c>
      <c r="K240" s="10" t="s">
        <v>32</v>
      </c>
      <c r="L240" s="13" t="s">
        <v>277</v>
      </c>
    </row>
    <row r="241" spans="2:12" ht="28.5">
      <c r="B241" s="13">
        <v>80111600</v>
      </c>
      <c r="C241" s="13" t="s">
        <v>319</v>
      </c>
      <c r="D241" s="13" t="s">
        <v>28</v>
      </c>
      <c r="E241" s="13" t="s">
        <v>29</v>
      </c>
      <c r="F241" s="13" t="s">
        <v>58</v>
      </c>
      <c r="G241" s="22" t="s">
        <v>31</v>
      </c>
      <c r="H241" s="65">
        <v>1200000000</v>
      </c>
      <c r="I241" s="65">
        <v>1200000000</v>
      </c>
      <c r="J241" s="10" t="s">
        <v>48</v>
      </c>
      <c r="K241" s="10" t="s">
        <v>32</v>
      </c>
      <c r="L241" s="13" t="s">
        <v>277</v>
      </c>
    </row>
    <row r="242" spans="2:12" ht="57">
      <c r="B242" s="13">
        <v>82101500</v>
      </c>
      <c r="C242" s="66" t="s">
        <v>1005</v>
      </c>
      <c r="D242" s="13" t="s">
        <v>28</v>
      </c>
      <c r="E242" s="13" t="s">
        <v>164</v>
      </c>
      <c r="F242" s="10" t="s">
        <v>30</v>
      </c>
      <c r="G242" s="22" t="s">
        <v>1002</v>
      </c>
      <c r="H242" s="65">
        <v>1000000000</v>
      </c>
      <c r="I242" s="65">
        <v>1000000000</v>
      </c>
      <c r="J242" s="10" t="s">
        <v>48</v>
      </c>
      <c r="K242" s="10" t="s">
        <v>32</v>
      </c>
      <c r="L242" s="13" t="s">
        <v>277</v>
      </c>
    </row>
    <row r="243" spans="2:12" ht="71.25">
      <c r="B243" s="13" t="s">
        <v>288</v>
      </c>
      <c r="C243" s="66" t="s">
        <v>1006</v>
      </c>
      <c r="D243" s="13" t="s">
        <v>28</v>
      </c>
      <c r="E243" s="13" t="s">
        <v>147</v>
      </c>
      <c r="F243" s="10" t="s">
        <v>30</v>
      </c>
      <c r="G243" s="22" t="s">
        <v>1002</v>
      </c>
      <c r="H243" s="65">
        <v>500000000</v>
      </c>
      <c r="I243" s="65">
        <v>500000000</v>
      </c>
      <c r="J243" s="10" t="s">
        <v>48</v>
      </c>
      <c r="K243" s="10" t="s">
        <v>32</v>
      </c>
      <c r="L243" s="13" t="s">
        <v>277</v>
      </c>
    </row>
    <row r="244" spans="2:12" ht="57">
      <c r="B244" s="13">
        <v>80111600</v>
      </c>
      <c r="C244" s="13" t="s">
        <v>320</v>
      </c>
      <c r="D244" s="13" t="s">
        <v>28</v>
      </c>
      <c r="E244" s="13" t="s">
        <v>29</v>
      </c>
      <c r="F244" s="10" t="s">
        <v>30</v>
      </c>
      <c r="G244" s="22" t="s">
        <v>31</v>
      </c>
      <c r="H244" s="61">
        <v>84000000</v>
      </c>
      <c r="I244" s="61">
        <v>84000000</v>
      </c>
      <c r="J244" s="10" t="s">
        <v>48</v>
      </c>
      <c r="K244" s="10" t="s">
        <v>32</v>
      </c>
      <c r="L244" s="13" t="s">
        <v>321</v>
      </c>
    </row>
    <row r="245" spans="2:12" ht="57.75">
      <c r="B245" s="13">
        <v>80111600</v>
      </c>
      <c r="C245" s="53" t="s">
        <v>322</v>
      </c>
      <c r="D245" s="13" t="s">
        <v>28</v>
      </c>
      <c r="E245" s="15" t="s">
        <v>29</v>
      </c>
      <c r="F245" s="10" t="s">
        <v>30</v>
      </c>
      <c r="G245" s="27" t="s">
        <v>31</v>
      </c>
      <c r="H245" s="72">
        <v>84000000</v>
      </c>
      <c r="I245" s="72">
        <v>84000000</v>
      </c>
      <c r="J245" s="10" t="s">
        <v>48</v>
      </c>
      <c r="K245" s="10" t="s">
        <v>32</v>
      </c>
      <c r="L245" s="13" t="s">
        <v>321</v>
      </c>
    </row>
    <row r="246" spans="2:12" ht="42.75">
      <c r="B246" s="13">
        <v>80111600</v>
      </c>
      <c r="C246" s="13" t="s">
        <v>323</v>
      </c>
      <c r="D246" s="13" t="s">
        <v>28</v>
      </c>
      <c r="E246" s="13" t="s">
        <v>29</v>
      </c>
      <c r="F246" s="10" t="s">
        <v>30</v>
      </c>
      <c r="G246" s="22" t="s">
        <v>31</v>
      </c>
      <c r="H246" s="61">
        <v>58560000</v>
      </c>
      <c r="I246" s="61">
        <v>58560000</v>
      </c>
      <c r="J246" s="10" t="s">
        <v>48</v>
      </c>
      <c r="K246" s="10" t="s">
        <v>32</v>
      </c>
      <c r="L246" s="13" t="s">
        <v>321</v>
      </c>
    </row>
    <row r="247" spans="2:12" ht="85.5">
      <c r="B247" s="13">
        <v>80111600</v>
      </c>
      <c r="C247" s="13" t="s">
        <v>324</v>
      </c>
      <c r="D247" s="13" t="s">
        <v>28</v>
      </c>
      <c r="E247" s="13" t="s">
        <v>175</v>
      </c>
      <c r="F247" s="10" t="s">
        <v>30</v>
      </c>
      <c r="G247" s="22" t="s">
        <v>31</v>
      </c>
      <c r="H247" s="61">
        <v>180406500</v>
      </c>
      <c r="I247" s="61">
        <v>1804065000</v>
      </c>
      <c r="J247" s="10" t="s">
        <v>48</v>
      </c>
      <c r="K247" s="10" t="s">
        <v>32</v>
      </c>
      <c r="L247" s="13" t="s">
        <v>321</v>
      </c>
    </row>
    <row r="248" spans="2:12" ht="71.25">
      <c r="B248" s="13">
        <v>80111600</v>
      </c>
      <c r="C248" s="13" t="s">
        <v>325</v>
      </c>
      <c r="D248" s="13" t="s">
        <v>28</v>
      </c>
      <c r="E248" s="13" t="s">
        <v>29</v>
      </c>
      <c r="F248" s="10" t="s">
        <v>30</v>
      </c>
      <c r="G248" s="22" t="s">
        <v>31</v>
      </c>
      <c r="H248" s="65">
        <v>320260080</v>
      </c>
      <c r="I248" s="65">
        <v>320260080</v>
      </c>
      <c r="J248" s="10" t="s">
        <v>48</v>
      </c>
      <c r="K248" s="10" t="s">
        <v>32</v>
      </c>
      <c r="L248" s="13" t="s">
        <v>321</v>
      </c>
    </row>
    <row r="249" spans="2:12" ht="71.25">
      <c r="B249" s="13">
        <v>80111600</v>
      </c>
      <c r="C249" s="13" t="s">
        <v>326</v>
      </c>
      <c r="D249" s="13" t="s">
        <v>28</v>
      </c>
      <c r="E249" s="13" t="s">
        <v>29</v>
      </c>
      <c r="F249" s="10" t="s">
        <v>30</v>
      </c>
      <c r="G249" s="22" t="s">
        <v>31</v>
      </c>
      <c r="H249" s="61">
        <v>189093816</v>
      </c>
      <c r="I249" s="61">
        <v>189093816</v>
      </c>
      <c r="J249" s="10" t="s">
        <v>48</v>
      </c>
      <c r="K249" s="10" t="s">
        <v>32</v>
      </c>
      <c r="L249" s="13" t="s">
        <v>321</v>
      </c>
    </row>
    <row r="250" spans="2:12" ht="71.25">
      <c r="B250" s="13">
        <v>80111600</v>
      </c>
      <c r="C250" s="27" t="s">
        <v>327</v>
      </c>
      <c r="D250" s="13" t="s">
        <v>28</v>
      </c>
      <c r="E250" s="13" t="s">
        <v>29</v>
      </c>
      <c r="F250" s="10" t="s">
        <v>30</v>
      </c>
      <c r="G250" s="22" t="s">
        <v>31</v>
      </c>
      <c r="H250" s="61">
        <v>144000000</v>
      </c>
      <c r="I250" s="61">
        <v>144000000</v>
      </c>
      <c r="J250" s="10" t="s">
        <v>48</v>
      </c>
      <c r="K250" s="10" t="s">
        <v>32</v>
      </c>
      <c r="L250" s="13" t="s">
        <v>321</v>
      </c>
    </row>
    <row r="251" spans="2:12" ht="57">
      <c r="B251" s="13">
        <v>80111600</v>
      </c>
      <c r="C251" s="13" t="s">
        <v>328</v>
      </c>
      <c r="D251" s="13" t="s">
        <v>28</v>
      </c>
      <c r="E251" s="13" t="s">
        <v>29</v>
      </c>
      <c r="F251" s="10" t="s">
        <v>30</v>
      </c>
      <c r="G251" s="13" t="s">
        <v>31</v>
      </c>
      <c r="H251" s="61">
        <v>34800000</v>
      </c>
      <c r="I251" s="61">
        <v>34800000</v>
      </c>
      <c r="J251" s="10" t="s">
        <v>48</v>
      </c>
      <c r="K251" s="10" t="s">
        <v>32</v>
      </c>
      <c r="L251" s="13" t="s">
        <v>321</v>
      </c>
    </row>
    <row r="252" spans="2:12" ht="57">
      <c r="B252" s="22">
        <v>80111600</v>
      </c>
      <c r="C252" s="13" t="s">
        <v>329</v>
      </c>
      <c r="D252" s="13" t="s">
        <v>28</v>
      </c>
      <c r="E252" s="13" t="s">
        <v>330</v>
      </c>
      <c r="F252" s="10" t="s">
        <v>30</v>
      </c>
      <c r="G252" s="27" t="s">
        <v>331</v>
      </c>
      <c r="H252" s="61">
        <v>162000000</v>
      </c>
      <c r="I252" s="61">
        <v>162000000</v>
      </c>
      <c r="J252" s="10" t="s">
        <v>48</v>
      </c>
      <c r="K252" s="10" t="s">
        <v>32</v>
      </c>
      <c r="L252" s="13" t="s">
        <v>321</v>
      </c>
    </row>
    <row r="253" spans="2:12" ht="71.25">
      <c r="B253" s="13" t="s">
        <v>332</v>
      </c>
      <c r="C253" s="13" t="s">
        <v>333</v>
      </c>
      <c r="D253" s="13" t="s">
        <v>28</v>
      </c>
      <c r="E253" s="13" t="s">
        <v>29</v>
      </c>
      <c r="F253" s="10" t="s">
        <v>30</v>
      </c>
      <c r="G253" s="27" t="s">
        <v>31</v>
      </c>
      <c r="H253" s="61">
        <v>280000000</v>
      </c>
      <c r="I253" s="61">
        <v>280000000</v>
      </c>
      <c r="J253" s="10" t="s">
        <v>48</v>
      </c>
      <c r="K253" s="10" t="s">
        <v>32</v>
      </c>
      <c r="L253" s="13" t="s">
        <v>321</v>
      </c>
    </row>
    <row r="254" spans="2:12" ht="57">
      <c r="B254" s="13">
        <v>80111600</v>
      </c>
      <c r="C254" s="27" t="s">
        <v>334</v>
      </c>
      <c r="D254" s="13" t="s">
        <v>28</v>
      </c>
      <c r="E254" s="13" t="s">
        <v>29</v>
      </c>
      <c r="F254" s="10" t="s">
        <v>30</v>
      </c>
      <c r="G254" s="27" t="s">
        <v>31</v>
      </c>
      <c r="H254" s="61">
        <v>228000000</v>
      </c>
      <c r="I254" s="61">
        <v>228000000</v>
      </c>
      <c r="J254" s="10" t="s">
        <v>48</v>
      </c>
      <c r="K254" s="10" t="s">
        <v>32</v>
      </c>
      <c r="L254" s="13" t="s">
        <v>321</v>
      </c>
    </row>
    <row r="255" spans="2:12" ht="99.75">
      <c r="B255" s="13">
        <v>80111600</v>
      </c>
      <c r="C255" s="15" t="s">
        <v>335</v>
      </c>
      <c r="D255" s="13" t="s">
        <v>28</v>
      </c>
      <c r="E255" s="15" t="s">
        <v>29</v>
      </c>
      <c r="F255" s="10" t="s">
        <v>30</v>
      </c>
      <c r="G255" s="27" t="s">
        <v>31</v>
      </c>
      <c r="H255" s="72">
        <v>198000000</v>
      </c>
      <c r="I255" s="72">
        <v>198000000</v>
      </c>
      <c r="J255" s="10" t="s">
        <v>48</v>
      </c>
      <c r="K255" s="10" t="s">
        <v>32</v>
      </c>
      <c r="L255" s="13" t="s">
        <v>321</v>
      </c>
    </row>
    <row r="256" spans="2:12" ht="71.25">
      <c r="B256" s="13">
        <v>80111600</v>
      </c>
      <c r="C256" s="15" t="s">
        <v>336</v>
      </c>
      <c r="D256" s="13" t="s">
        <v>28</v>
      </c>
      <c r="E256" s="15" t="s">
        <v>29</v>
      </c>
      <c r="F256" s="10" t="s">
        <v>30</v>
      </c>
      <c r="G256" s="27" t="s">
        <v>31</v>
      </c>
      <c r="H256" s="72">
        <v>100000000</v>
      </c>
      <c r="I256" s="72">
        <v>100000000</v>
      </c>
      <c r="J256" s="10" t="s">
        <v>48</v>
      </c>
      <c r="K256" s="10" t="s">
        <v>32</v>
      </c>
      <c r="L256" s="13" t="s">
        <v>321</v>
      </c>
    </row>
    <row r="257" spans="2:12" ht="57.75">
      <c r="B257" s="13">
        <v>80111600</v>
      </c>
      <c r="C257" s="41" t="s">
        <v>337</v>
      </c>
      <c r="D257" s="13" t="s">
        <v>28</v>
      </c>
      <c r="E257" s="15" t="s">
        <v>29</v>
      </c>
      <c r="F257" s="10" t="s">
        <v>30</v>
      </c>
      <c r="G257" s="27" t="s">
        <v>31</v>
      </c>
      <c r="H257" s="72">
        <v>928200000</v>
      </c>
      <c r="I257" s="72">
        <v>928200000</v>
      </c>
      <c r="J257" s="10" t="s">
        <v>48</v>
      </c>
      <c r="K257" s="10" t="s">
        <v>32</v>
      </c>
      <c r="L257" s="13" t="s">
        <v>321</v>
      </c>
    </row>
    <row r="258" spans="2:12" ht="57.75">
      <c r="B258" s="13">
        <v>80111600</v>
      </c>
      <c r="C258" s="53" t="s">
        <v>338</v>
      </c>
      <c r="D258" s="13" t="s">
        <v>28</v>
      </c>
      <c r="E258" s="15" t="s">
        <v>29</v>
      </c>
      <c r="F258" s="10" t="s">
        <v>30</v>
      </c>
      <c r="G258" s="27" t="s">
        <v>31</v>
      </c>
      <c r="H258" s="72">
        <v>84000000</v>
      </c>
      <c r="I258" s="72">
        <v>84000000</v>
      </c>
      <c r="J258" s="10" t="s">
        <v>48</v>
      </c>
      <c r="K258" s="10" t="s">
        <v>32</v>
      </c>
      <c r="L258" s="13" t="s">
        <v>321</v>
      </c>
    </row>
    <row r="259" spans="2:12" ht="72">
      <c r="B259" s="13">
        <v>80111600</v>
      </c>
      <c r="C259" s="41" t="s">
        <v>339</v>
      </c>
      <c r="D259" s="13" t="s">
        <v>28</v>
      </c>
      <c r="E259" s="15" t="s">
        <v>29</v>
      </c>
      <c r="F259" s="10" t="s">
        <v>30</v>
      </c>
      <c r="G259" s="27" t="s">
        <v>31</v>
      </c>
      <c r="H259" s="72">
        <v>142800000</v>
      </c>
      <c r="I259" s="72">
        <v>142800000</v>
      </c>
      <c r="J259" s="10" t="s">
        <v>48</v>
      </c>
      <c r="K259" s="10" t="s">
        <v>32</v>
      </c>
      <c r="L259" s="13" t="s">
        <v>321</v>
      </c>
    </row>
    <row r="260" spans="2:12" ht="100.5">
      <c r="B260" s="13">
        <v>80111600</v>
      </c>
      <c r="C260" s="53" t="s">
        <v>340</v>
      </c>
      <c r="D260" s="13" t="s">
        <v>28</v>
      </c>
      <c r="E260" s="15" t="s">
        <v>29</v>
      </c>
      <c r="F260" s="10" t="s">
        <v>30</v>
      </c>
      <c r="G260" s="27" t="s">
        <v>31</v>
      </c>
      <c r="H260" s="72">
        <v>34020864</v>
      </c>
      <c r="I260" s="72">
        <v>34020864</v>
      </c>
      <c r="J260" s="10" t="s">
        <v>48</v>
      </c>
      <c r="K260" s="10" t="s">
        <v>32</v>
      </c>
      <c r="L260" s="13" t="s">
        <v>321</v>
      </c>
    </row>
    <row r="261" spans="2:12" ht="43.5">
      <c r="B261" s="13">
        <v>80111600</v>
      </c>
      <c r="C261" s="53" t="s">
        <v>341</v>
      </c>
      <c r="D261" s="13" t="s">
        <v>28</v>
      </c>
      <c r="E261" s="15" t="s">
        <v>29</v>
      </c>
      <c r="F261" s="10" t="s">
        <v>30</v>
      </c>
      <c r="G261" s="27" t="s">
        <v>31</v>
      </c>
      <c r="H261" s="72">
        <v>250000000</v>
      </c>
      <c r="I261" s="72">
        <v>250000000</v>
      </c>
      <c r="J261" s="10" t="s">
        <v>48</v>
      </c>
      <c r="K261" s="10" t="s">
        <v>32</v>
      </c>
      <c r="L261" s="13" t="s">
        <v>321</v>
      </c>
    </row>
    <row r="262" spans="2:12" ht="57.75">
      <c r="B262" s="13">
        <v>80111600</v>
      </c>
      <c r="C262" s="53" t="s">
        <v>342</v>
      </c>
      <c r="D262" s="13" t="s">
        <v>28</v>
      </c>
      <c r="E262" s="15" t="s">
        <v>29</v>
      </c>
      <c r="F262" s="10" t="s">
        <v>30</v>
      </c>
      <c r="G262" s="27" t="s">
        <v>31</v>
      </c>
      <c r="H262" s="72">
        <v>240000000</v>
      </c>
      <c r="I262" s="72">
        <v>240000000</v>
      </c>
      <c r="J262" s="10" t="s">
        <v>48</v>
      </c>
      <c r="K262" s="10" t="s">
        <v>32</v>
      </c>
      <c r="L262" s="13" t="s">
        <v>321</v>
      </c>
    </row>
    <row r="263" spans="2:12" ht="57">
      <c r="B263" s="13">
        <v>80111600</v>
      </c>
      <c r="C263" s="66" t="s">
        <v>343</v>
      </c>
      <c r="D263" s="13" t="s">
        <v>28</v>
      </c>
      <c r="E263" s="13" t="s">
        <v>344</v>
      </c>
      <c r="F263" s="10" t="s">
        <v>30</v>
      </c>
      <c r="G263" s="22" t="s">
        <v>31</v>
      </c>
      <c r="H263" s="65">
        <v>5336699994</v>
      </c>
      <c r="I263" s="65">
        <v>5336699994</v>
      </c>
      <c r="J263" s="10" t="s">
        <v>48</v>
      </c>
      <c r="K263" s="10" t="s">
        <v>32</v>
      </c>
      <c r="L263" s="13" t="s">
        <v>345</v>
      </c>
    </row>
    <row r="264" spans="2:12" ht="57">
      <c r="B264" s="13">
        <v>80111600</v>
      </c>
      <c r="C264" s="66" t="s">
        <v>346</v>
      </c>
      <c r="D264" s="13" t="s">
        <v>28</v>
      </c>
      <c r="E264" s="13" t="s">
        <v>100</v>
      </c>
      <c r="F264" s="10" t="s">
        <v>30</v>
      </c>
      <c r="G264" s="22" t="s">
        <v>31</v>
      </c>
      <c r="H264" s="65">
        <v>3401632000</v>
      </c>
      <c r="I264" s="65">
        <v>3401632000</v>
      </c>
      <c r="J264" s="10" t="s">
        <v>48</v>
      </c>
      <c r="K264" s="10" t="s">
        <v>32</v>
      </c>
      <c r="L264" s="13" t="s">
        <v>345</v>
      </c>
    </row>
    <row r="265" spans="2:12" ht="57">
      <c r="B265" s="13">
        <v>80111600</v>
      </c>
      <c r="C265" s="66" t="s">
        <v>347</v>
      </c>
      <c r="D265" s="13" t="s">
        <v>28</v>
      </c>
      <c r="E265" s="13" t="s">
        <v>35</v>
      </c>
      <c r="F265" s="10" t="s">
        <v>30</v>
      </c>
      <c r="G265" s="22" t="s">
        <v>31</v>
      </c>
      <c r="H265" s="61">
        <v>110000000</v>
      </c>
      <c r="I265" s="65">
        <v>110000000</v>
      </c>
      <c r="J265" s="10" t="s">
        <v>48</v>
      </c>
      <c r="K265" s="10" t="s">
        <v>32</v>
      </c>
      <c r="L265" s="13" t="s">
        <v>345</v>
      </c>
    </row>
    <row r="266" spans="2:12" ht="128.25">
      <c r="B266" s="13">
        <v>80111600</v>
      </c>
      <c r="C266" s="15" t="s">
        <v>348</v>
      </c>
      <c r="D266" s="13" t="s">
        <v>28</v>
      </c>
      <c r="E266" s="13" t="s">
        <v>35</v>
      </c>
      <c r="F266" s="10" t="s">
        <v>30</v>
      </c>
      <c r="G266" s="22" t="s">
        <v>31</v>
      </c>
      <c r="H266" s="65">
        <v>600000000</v>
      </c>
      <c r="I266" s="65">
        <v>600000000</v>
      </c>
      <c r="J266" s="10" t="s">
        <v>48</v>
      </c>
      <c r="K266" s="10" t="s">
        <v>32</v>
      </c>
      <c r="L266" s="13" t="s">
        <v>345</v>
      </c>
    </row>
    <row r="267" spans="2:12" ht="42.75">
      <c r="B267" s="13">
        <v>80111600</v>
      </c>
      <c r="C267" s="66" t="s">
        <v>349</v>
      </c>
      <c r="D267" s="13" t="s">
        <v>28</v>
      </c>
      <c r="E267" s="13" t="s">
        <v>35</v>
      </c>
      <c r="F267" s="10" t="s">
        <v>30</v>
      </c>
      <c r="G267" s="22" t="s">
        <v>31</v>
      </c>
      <c r="H267" s="65">
        <v>122650000</v>
      </c>
      <c r="I267" s="65">
        <v>122650000</v>
      </c>
      <c r="J267" s="10" t="s">
        <v>48</v>
      </c>
      <c r="K267" s="10" t="s">
        <v>32</v>
      </c>
      <c r="L267" s="13" t="s">
        <v>345</v>
      </c>
    </row>
    <row r="268" spans="2:12" ht="57.75">
      <c r="B268" s="13">
        <v>80111600</v>
      </c>
      <c r="C268" s="41" t="s">
        <v>350</v>
      </c>
      <c r="D268" s="13" t="s">
        <v>28</v>
      </c>
      <c r="E268" s="13" t="s">
        <v>35</v>
      </c>
      <c r="F268" s="10" t="s">
        <v>30</v>
      </c>
      <c r="G268" s="22" t="s">
        <v>31</v>
      </c>
      <c r="H268" s="65">
        <v>110000000</v>
      </c>
      <c r="I268" s="82">
        <v>110000000</v>
      </c>
      <c r="J268" s="10" t="s">
        <v>48</v>
      </c>
      <c r="K268" s="10" t="s">
        <v>32</v>
      </c>
      <c r="L268" s="13" t="s">
        <v>345</v>
      </c>
    </row>
    <row r="269" spans="2:12" ht="57.75">
      <c r="B269" s="13">
        <v>80111600</v>
      </c>
      <c r="C269" s="41" t="s">
        <v>351</v>
      </c>
      <c r="D269" s="13" t="s">
        <v>28</v>
      </c>
      <c r="E269" s="13" t="s">
        <v>35</v>
      </c>
      <c r="F269" s="10" t="s">
        <v>30</v>
      </c>
      <c r="G269" s="22" t="s">
        <v>31</v>
      </c>
      <c r="H269" s="65">
        <v>68750000</v>
      </c>
      <c r="I269" s="82">
        <v>68750000</v>
      </c>
      <c r="J269" s="10" t="s">
        <v>48</v>
      </c>
      <c r="K269" s="10" t="s">
        <v>32</v>
      </c>
      <c r="L269" s="13" t="s">
        <v>345</v>
      </c>
    </row>
    <row r="270" spans="2:12" ht="129">
      <c r="B270" s="13">
        <v>80111600</v>
      </c>
      <c r="C270" s="41" t="s">
        <v>352</v>
      </c>
      <c r="D270" s="13" t="s">
        <v>28</v>
      </c>
      <c r="E270" s="13" t="s">
        <v>35</v>
      </c>
      <c r="F270" s="10" t="s">
        <v>30</v>
      </c>
      <c r="G270" s="22" t="s">
        <v>31</v>
      </c>
      <c r="H270" s="65">
        <v>242000000</v>
      </c>
      <c r="I270" s="82">
        <v>242000000</v>
      </c>
      <c r="J270" s="10" t="s">
        <v>48</v>
      </c>
      <c r="K270" s="10" t="s">
        <v>32</v>
      </c>
      <c r="L270" s="13" t="s">
        <v>345</v>
      </c>
    </row>
    <row r="271" spans="2:12" ht="72">
      <c r="B271" s="13">
        <v>80111600</v>
      </c>
      <c r="C271" s="41" t="s">
        <v>353</v>
      </c>
      <c r="D271" s="13" t="s">
        <v>28</v>
      </c>
      <c r="E271" s="13" t="s">
        <v>100</v>
      </c>
      <c r="F271" s="10" t="s">
        <v>30</v>
      </c>
      <c r="G271" s="22" t="s">
        <v>31</v>
      </c>
      <c r="H271" s="65">
        <v>45833333</v>
      </c>
      <c r="I271" s="82">
        <v>45833333</v>
      </c>
      <c r="J271" s="10" t="s">
        <v>48</v>
      </c>
      <c r="K271" s="10" t="s">
        <v>32</v>
      </c>
      <c r="L271" s="13" t="s">
        <v>345</v>
      </c>
    </row>
    <row r="272" spans="2:12" ht="72">
      <c r="B272" s="13">
        <v>80111600</v>
      </c>
      <c r="C272" s="41" t="s">
        <v>354</v>
      </c>
      <c r="D272" s="83" t="s">
        <v>28</v>
      </c>
      <c r="E272" s="70" t="s">
        <v>35</v>
      </c>
      <c r="F272" s="10" t="s">
        <v>30</v>
      </c>
      <c r="G272" s="25" t="s">
        <v>31</v>
      </c>
      <c r="H272" s="61">
        <v>60500000</v>
      </c>
      <c r="I272" s="61">
        <v>60500000</v>
      </c>
      <c r="J272" s="10" t="s">
        <v>48</v>
      </c>
      <c r="K272" s="10" t="s">
        <v>32</v>
      </c>
      <c r="L272" s="13" t="s">
        <v>345</v>
      </c>
    </row>
    <row r="273" spans="2:12" ht="57.75">
      <c r="B273" s="13">
        <v>80111600</v>
      </c>
      <c r="C273" s="28" t="s">
        <v>355</v>
      </c>
      <c r="D273" s="28" t="s">
        <v>28</v>
      </c>
      <c r="E273" s="28" t="s">
        <v>35</v>
      </c>
      <c r="F273" s="10" t="s">
        <v>30</v>
      </c>
      <c r="G273" s="28" t="s">
        <v>31</v>
      </c>
      <c r="H273" s="79">
        <v>340000000</v>
      </c>
      <c r="I273" s="79">
        <v>340000000</v>
      </c>
      <c r="J273" s="10" t="s">
        <v>48</v>
      </c>
      <c r="K273" s="10" t="s">
        <v>32</v>
      </c>
      <c r="L273" s="31" t="s">
        <v>345</v>
      </c>
    </row>
    <row r="274" spans="2:12" ht="85.5">
      <c r="B274" s="13">
        <v>80111600</v>
      </c>
      <c r="C274" s="59" t="s">
        <v>356</v>
      </c>
      <c r="D274" s="28" t="s">
        <v>28</v>
      </c>
      <c r="E274" s="28" t="s">
        <v>100</v>
      </c>
      <c r="F274" s="10" t="s">
        <v>30</v>
      </c>
      <c r="G274" s="28" t="s">
        <v>357</v>
      </c>
      <c r="H274" s="79">
        <v>360000000</v>
      </c>
      <c r="I274" s="79">
        <v>360000000</v>
      </c>
      <c r="J274" s="10" t="s">
        <v>48</v>
      </c>
      <c r="K274" s="10" t="s">
        <v>32</v>
      </c>
      <c r="L274" s="31" t="s">
        <v>345</v>
      </c>
    </row>
    <row r="275" spans="2:12" ht="72">
      <c r="B275" s="13">
        <v>80111600</v>
      </c>
      <c r="C275" s="28" t="s">
        <v>358</v>
      </c>
      <c r="D275" s="28" t="s">
        <v>28</v>
      </c>
      <c r="E275" s="31" t="s">
        <v>100</v>
      </c>
      <c r="F275" s="10" t="s">
        <v>30</v>
      </c>
      <c r="G275" s="28" t="s">
        <v>31</v>
      </c>
      <c r="H275" s="79">
        <v>96800000</v>
      </c>
      <c r="I275" s="79">
        <v>96800000</v>
      </c>
      <c r="J275" s="10" t="s">
        <v>48</v>
      </c>
      <c r="K275" s="10" t="s">
        <v>32</v>
      </c>
      <c r="L275" s="31" t="s">
        <v>345</v>
      </c>
    </row>
    <row r="276" spans="2:12" ht="42.75">
      <c r="B276" s="13">
        <v>80111600</v>
      </c>
      <c r="C276" s="13" t="s">
        <v>359</v>
      </c>
      <c r="D276" s="34" t="s">
        <v>28</v>
      </c>
      <c r="E276" s="34" t="s">
        <v>35</v>
      </c>
      <c r="F276" s="10" t="s">
        <v>30</v>
      </c>
      <c r="G276" s="22" t="s">
        <v>296</v>
      </c>
      <c r="H276" s="65">
        <v>289025001</v>
      </c>
      <c r="I276" s="65">
        <v>289025001</v>
      </c>
      <c r="J276" s="10" t="s">
        <v>48</v>
      </c>
      <c r="K276" s="10" t="s">
        <v>32</v>
      </c>
      <c r="L276" s="13" t="s">
        <v>360</v>
      </c>
    </row>
    <row r="277" spans="2:12" ht="42.75">
      <c r="B277" s="13">
        <v>80111600</v>
      </c>
      <c r="C277" s="13" t="s">
        <v>361</v>
      </c>
      <c r="D277" s="34" t="s">
        <v>28</v>
      </c>
      <c r="E277" s="34" t="s">
        <v>362</v>
      </c>
      <c r="F277" s="10" t="s">
        <v>30</v>
      </c>
      <c r="G277" s="22" t="s">
        <v>296</v>
      </c>
      <c r="H277" s="65">
        <v>50601000</v>
      </c>
      <c r="I277" s="65">
        <v>50601000</v>
      </c>
      <c r="J277" s="10" t="s">
        <v>48</v>
      </c>
      <c r="K277" s="10" t="s">
        <v>32</v>
      </c>
      <c r="L277" s="13" t="s">
        <v>360</v>
      </c>
    </row>
    <row r="278" spans="2:12" ht="99.75">
      <c r="B278" s="13" t="s">
        <v>363</v>
      </c>
      <c r="C278" s="13" t="s">
        <v>364</v>
      </c>
      <c r="D278" s="34" t="s">
        <v>28</v>
      </c>
      <c r="E278" s="34" t="s">
        <v>100</v>
      </c>
      <c r="F278" s="10" t="s">
        <v>30</v>
      </c>
      <c r="G278" s="22" t="s">
        <v>296</v>
      </c>
      <c r="H278" s="65">
        <v>2200000000</v>
      </c>
      <c r="I278" s="65">
        <v>2200000000</v>
      </c>
      <c r="J278" s="10" t="s">
        <v>48</v>
      </c>
      <c r="K278" s="10" t="s">
        <v>32</v>
      </c>
      <c r="L278" s="13" t="s">
        <v>360</v>
      </c>
    </row>
    <row r="279" spans="2:12" ht="28.5">
      <c r="B279" s="13">
        <v>81101500</v>
      </c>
      <c r="C279" s="13" t="s">
        <v>365</v>
      </c>
      <c r="D279" s="34" t="s">
        <v>46</v>
      </c>
      <c r="E279" s="34" t="s">
        <v>73</v>
      </c>
      <c r="F279" s="13" t="s">
        <v>58</v>
      </c>
      <c r="G279" s="22" t="s">
        <v>296</v>
      </c>
      <c r="H279" s="65">
        <v>2500000000</v>
      </c>
      <c r="I279" s="65">
        <v>2500000000</v>
      </c>
      <c r="J279" s="10" t="s">
        <v>48</v>
      </c>
      <c r="K279" s="10" t="s">
        <v>32</v>
      </c>
      <c r="L279" s="13" t="s">
        <v>360</v>
      </c>
    </row>
    <row r="280" spans="2:12" ht="43.5">
      <c r="B280" s="15" t="s">
        <v>366</v>
      </c>
      <c r="C280" s="41" t="s">
        <v>367</v>
      </c>
      <c r="D280" s="25" t="s">
        <v>368</v>
      </c>
      <c r="E280" s="25" t="s">
        <v>111</v>
      </c>
      <c r="F280" s="17" t="s">
        <v>955</v>
      </c>
      <c r="G280" s="25" t="s">
        <v>296</v>
      </c>
      <c r="H280" s="61">
        <v>45000000</v>
      </c>
      <c r="I280" s="61">
        <v>45000000</v>
      </c>
      <c r="J280" s="10" t="s">
        <v>48</v>
      </c>
      <c r="K280" s="10" t="s">
        <v>32</v>
      </c>
      <c r="L280" s="15" t="s">
        <v>360</v>
      </c>
    </row>
    <row r="281" spans="2:12" ht="42.75">
      <c r="B281" s="15" t="s">
        <v>366</v>
      </c>
      <c r="C281" s="15" t="s">
        <v>369</v>
      </c>
      <c r="D281" s="34" t="s">
        <v>44</v>
      </c>
      <c r="E281" s="34" t="s">
        <v>370</v>
      </c>
      <c r="F281" s="10" t="s">
        <v>30</v>
      </c>
      <c r="G281" s="22" t="s">
        <v>296</v>
      </c>
      <c r="H281" s="65">
        <v>350000000</v>
      </c>
      <c r="I281" s="65">
        <v>350000000</v>
      </c>
      <c r="J281" s="10" t="s">
        <v>48</v>
      </c>
      <c r="K281" s="10" t="s">
        <v>32</v>
      </c>
      <c r="L281" s="15" t="s">
        <v>360</v>
      </c>
    </row>
    <row r="282" spans="2:12" ht="100.5">
      <c r="B282" s="15" t="s">
        <v>366</v>
      </c>
      <c r="C282" s="41" t="s">
        <v>371</v>
      </c>
      <c r="D282" s="34" t="s">
        <v>44</v>
      </c>
      <c r="E282" s="34" t="s">
        <v>372</v>
      </c>
      <c r="F282" s="10" t="s">
        <v>30</v>
      </c>
      <c r="G282" s="22" t="s">
        <v>296</v>
      </c>
      <c r="H282" s="65">
        <v>570000000</v>
      </c>
      <c r="I282" s="65">
        <v>570000000</v>
      </c>
      <c r="J282" s="10" t="s">
        <v>48</v>
      </c>
      <c r="K282" s="10" t="s">
        <v>32</v>
      </c>
      <c r="L282" s="15" t="s">
        <v>360</v>
      </c>
    </row>
    <row r="283" spans="2:12" ht="57">
      <c r="B283" s="15">
        <v>93141506</v>
      </c>
      <c r="C283" s="15" t="s">
        <v>1007</v>
      </c>
      <c r="D283" s="34" t="s">
        <v>28</v>
      </c>
      <c r="E283" s="34" t="s">
        <v>78</v>
      </c>
      <c r="F283" s="10" t="s">
        <v>30</v>
      </c>
      <c r="G283" s="22" t="s">
        <v>1008</v>
      </c>
      <c r="H283" s="65">
        <v>350000000</v>
      </c>
      <c r="I283" s="65">
        <v>350000000</v>
      </c>
      <c r="J283" s="10" t="s">
        <v>48</v>
      </c>
      <c r="K283" s="10" t="s">
        <v>32</v>
      </c>
      <c r="L283" s="15" t="s">
        <v>360</v>
      </c>
    </row>
    <row r="284" spans="2:12" ht="28.5">
      <c r="B284" s="10">
        <v>80111600</v>
      </c>
      <c r="C284" s="10" t="s">
        <v>373</v>
      </c>
      <c r="D284" s="13" t="s">
        <v>750</v>
      </c>
      <c r="E284" s="10" t="s">
        <v>78</v>
      </c>
      <c r="F284" s="10" t="s">
        <v>30</v>
      </c>
      <c r="G284" s="11" t="s">
        <v>296</v>
      </c>
      <c r="H284" s="60">
        <v>2829000000</v>
      </c>
      <c r="I284" s="60">
        <v>2829000000</v>
      </c>
      <c r="J284" s="10" t="s">
        <v>48</v>
      </c>
      <c r="K284" s="10" t="s">
        <v>32</v>
      </c>
      <c r="L284" s="10" t="s">
        <v>374</v>
      </c>
    </row>
    <row r="285" spans="2:12" ht="28.5">
      <c r="B285" s="13">
        <v>80131502</v>
      </c>
      <c r="C285" s="13" t="s">
        <v>375</v>
      </c>
      <c r="D285" s="13" t="s">
        <v>28</v>
      </c>
      <c r="E285" s="13" t="s">
        <v>35</v>
      </c>
      <c r="F285" s="10" t="s">
        <v>30</v>
      </c>
      <c r="G285" s="22" t="s">
        <v>296</v>
      </c>
      <c r="H285" s="65">
        <v>241000000</v>
      </c>
      <c r="I285" s="65">
        <v>241000000</v>
      </c>
      <c r="J285" s="10" t="s">
        <v>48</v>
      </c>
      <c r="K285" s="10" t="s">
        <v>32</v>
      </c>
      <c r="L285" s="13" t="s">
        <v>374</v>
      </c>
    </row>
    <row r="286" spans="2:12" ht="57">
      <c r="B286" s="13" t="s">
        <v>376</v>
      </c>
      <c r="C286" s="13" t="s">
        <v>377</v>
      </c>
      <c r="D286" s="13" t="s">
        <v>164</v>
      </c>
      <c r="E286" s="13" t="s">
        <v>80</v>
      </c>
      <c r="F286" s="13" t="s">
        <v>131</v>
      </c>
      <c r="G286" s="22" t="s">
        <v>296</v>
      </c>
      <c r="H286" s="65">
        <v>500000000</v>
      </c>
      <c r="I286" s="65">
        <v>500000000</v>
      </c>
      <c r="J286" s="10" t="s">
        <v>48</v>
      </c>
      <c r="K286" s="10" t="s">
        <v>32</v>
      </c>
      <c r="L286" s="13" t="s">
        <v>374</v>
      </c>
    </row>
    <row r="287" spans="2:12" ht="28.5">
      <c r="B287" s="13">
        <v>41114410</v>
      </c>
      <c r="C287" s="13" t="s">
        <v>378</v>
      </c>
      <c r="D287" s="13" t="s">
        <v>750</v>
      </c>
      <c r="E287" s="13" t="s">
        <v>78</v>
      </c>
      <c r="F287" s="13" t="s">
        <v>1009</v>
      </c>
      <c r="G287" s="22" t="s">
        <v>296</v>
      </c>
      <c r="H287" s="65">
        <v>80000000</v>
      </c>
      <c r="I287" s="65">
        <v>80000000</v>
      </c>
      <c r="J287" s="10" t="s">
        <v>48</v>
      </c>
      <c r="K287" s="10" t="s">
        <v>32</v>
      </c>
      <c r="L287" s="13" t="s">
        <v>374</v>
      </c>
    </row>
    <row r="288" spans="2:12" ht="28.5">
      <c r="B288" s="13">
        <v>50000000</v>
      </c>
      <c r="C288" s="13" t="s">
        <v>379</v>
      </c>
      <c r="D288" s="13" t="s">
        <v>164</v>
      </c>
      <c r="E288" s="13" t="s">
        <v>175</v>
      </c>
      <c r="F288" s="13" t="s">
        <v>1009</v>
      </c>
      <c r="G288" s="22" t="s">
        <v>296</v>
      </c>
      <c r="H288" s="65">
        <v>80000000</v>
      </c>
      <c r="I288" s="65">
        <v>80000000</v>
      </c>
      <c r="J288" s="10" t="s">
        <v>48</v>
      </c>
      <c r="K288" s="10" t="s">
        <v>32</v>
      </c>
      <c r="L288" s="13" t="s">
        <v>374</v>
      </c>
    </row>
    <row r="289" spans="2:12" ht="28.5">
      <c r="B289" s="13">
        <v>53000000</v>
      </c>
      <c r="C289" s="13" t="s">
        <v>380</v>
      </c>
      <c r="D289" s="13" t="s">
        <v>1010</v>
      </c>
      <c r="E289" s="13" t="s">
        <v>175</v>
      </c>
      <c r="F289" s="13" t="s">
        <v>1009</v>
      </c>
      <c r="G289" s="22" t="s">
        <v>296</v>
      </c>
      <c r="H289" s="65">
        <v>80000000</v>
      </c>
      <c r="I289" s="65">
        <v>80000000</v>
      </c>
      <c r="J289" s="10" t="s">
        <v>48</v>
      </c>
      <c r="K289" s="10" t="s">
        <v>32</v>
      </c>
      <c r="L289" s="13" t="s">
        <v>374</v>
      </c>
    </row>
    <row r="290" spans="2:12" ht="28.5">
      <c r="B290" s="13">
        <v>52150000</v>
      </c>
      <c r="C290" s="13" t="s">
        <v>381</v>
      </c>
      <c r="D290" s="13" t="s">
        <v>1010</v>
      </c>
      <c r="E290" s="13" t="s">
        <v>175</v>
      </c>
      <c r="F290" s="13" t="s">
        <v>1009</v>
      </c>
      <c r="G290" s="22" t="s">
        <v>296</v>
      </c>
      <c r="H290" s="65">
        <v>80000000</v>
      </c>
      <c r="I290" s="65">
        <v>80000000</v>
      </c>
      <c r="J290" s="10" t="s">
        <v>48</v>
      </c>
      <c r="K290" s="10" t="s">
        <v>32</v>
      </c>
      <c r="L290" s="13" t="s">
        <v>374</v>
      </c>
    </row>
    <row r="291" spans="2:12" ht="28.5">
      <c r="B291" s="13">
        <v>56101508</v>
      </c>
      <c r="C291" s="13" t="s">
        <v>382</v>
      </c>
      <c r="D291" s="13" t="s">
        <v>147</v>
      </c>
      <c r="E291" s="13" t="s">
        <v>175</v>
      </c>
      <c r="F291" s="13" t="s">
        <v>1009</v>
      </c>
      <c r="G291" s="22" t="s">
        <v>296</v>
      </c>
      <c r="H291" s="65">
        <v>80000000</v>
      </c>
      <c r="I291" s="65">
        <v>80000000</v>
      </c>
      <c r="J291" s="10" t="s">
        <v>48</v>
      </c>
      <c r="K291" s="10" t="s">
        <v>32</v>
      </c>
      <c r="L291" s="13" t="s">
        <v>374</v>
      </c>
    </row>
    <row r="292" spans="2:12" ht="28.5">
      <c r="B292" s="13">
        <v>93141509</v>
      </c>
      <c r="C292" s="13" t="s">
        <v>383</v>
      </c>
      <c r="D292" s="13" t="s">
        <v>164</v>
      </c>
      <c r="E292" s="13" t="s">
        <v>76</v>
      </c>
      <c r="F292" s="13" t="s">
        <v>1009</v>
      </c>
      <c r="G292" s="22" t="s">
        <v>296</v>
      </c>
      <c r="H292" s="65">
        <v>100000000</v>
      </c>
      <c r="I292" s="65">
        <v>100000000</v>
      </c>
      <c r="J292" s="10" t="s">
        <v>48</v>
      </c>
      <c r="K292" s="10" t="s">
        <v>32</v>
      </c>
      <c r="L292" s="13" t="s">
        <v>374</v>
      </c>
    </row>
    <row r="293" spans="2:12" ht="28.5">
      <c r="B293" s="13">
        <v>86101709</v>
      </c>
      <c r="C293" s="13" t="s">
        <v>384</v>
      </c>
      <c r="D293" s="13" t="s">
        <v>164</v>
      </c>
      <c r="E293" s="13" t="s">
        <v>76</v>
      </c>
      <c r="F293" s="13" t="s">
        <v>1009</v>
      </c>
      <c r="G293" s="25" t="s">
        <v>296</v>
      </c>
      <c r="H293" s="65">
        <v>400000000</v>
      </c>
      <c r="I293" s="65">
        <v>400000000</v>
      </c>
      <c r="J293" s="10" t="s">
        <v>48</v>
      </c>
      <c r="K293" s="10" t="s">
        <v>32</v>
      </c>
      <c r="L293" s="13" t="s">
        <v>374</v>
      </c>
    </row>
    <row r="294" spans="2:12" ht="42.75">
      <c r="B294" s="15" t="s">
        <v>1011</v>
      </c>
      <c r="C294" s="15" t="s">
        <v>1012</v>
      </c>
      <c r="D294" s="13" t="s">
        <v>750</v>
      </c>
      <c r="E294" s="70" t="s">
        <v>175</v>
      </c>
      <c r="F294" s="17" t="s">
        <v>955</v>
      </c>
      <c r="G294" s="25" t="s">
        <v>296</v>
      </c>
      <c r="H294" s="61">
        <v>15000000</v>
      </c>
      <c r="I294" s="61">
        <v>15000000</v>
      </c>
      <c r="J294" s="10" t="s">
        <v>48</v>
      </c>
      <c r="K294" s="10" t="s">
        <v>32</v>
      </c>
      <c r="L294" s="13" t="s">
        <v>374</v>
      </c>
    </row>
    <row r="295" spans="2:12" ht="15">
      <c r="B295" s="15">
        <v>53102710</v>
      </c>
      <c r="C295" s="15" t="s">
        <v>385</v>
      </c>
      <c r="D295" s="70" t="s">
        <v>1013</v>
      </c>
      <c r="E295" s="70" t="s">
        <v>175</v>
      </c>
      <c r="F295" s="17" t="s">
        <v>955</v>
      </c>
      <c r="G295" s="25" t="s">
        <v>296</v>
      </c>
      <c r="H295" s="61">
        <v>20000000</v>
      </c>
      <c r="I295" s="61">
        <v>20000000</v>
      </c>
      <c r="J295" s="10" t="s">
        <v>48</v>
      </c>
      <c r="K295" s="10" t="s">
        <v>32</v>
      </c>
      <c r="L295" s="13" t="s">
        <v>374</v>
      </c>
    </row>
    <row r="296" spans="2:12" ht="28.5">
      <c r="B296" s="84">
        <v>81101505</v>
      </c>
      <c r="C296" s="15" t="s">
        <v>386</v>
      </c>
      <c r="D296" s="83" t="s">
        <v>147</v>
      </c>
      <c r="E296" s="70" t="s">
        <v>67</v>
      </c>
      <c r="F296" s="10" t="s">
        <v>30</v>
      </c>
      <c r="G296" s="25" t="s">
        <v>296</v>
      </c>
      <c r="H296" s="61">
        <v>331666666</v>
      </c>
      <c r="I296" s="61">
        <v>331666666</v>
      </c>
      <c r="J296" s="10" t="s">
        <v>48</v>
      </c>
      <c r="K296" s="10" t="s">
        <v>32</v>
      </c>
      <c r="L296" s="13" t="s">
        <v>374</v>
      </c>
    </row>
    <row r="297" spans="2:12" ht="28.5">
      <c r="B297" s="84">
        <v>81101514</v>
      </c>
      <c r="C297" s="25" t="s">
        <v>388</v>
      </c>
      <c r="D297" s="83" t="s">
        <v>147</v>
      </c>
      <c r="E297" s="70" t="s">
        <v>67</v>
      </c>
      <c r="F297" s="10" t="s">
        <v>30</v>
      </c>
      <c r="G297" s="25" t="s">
        <v>296</v>
      </c>
      <c r="H297" s="61">
        <v>331666666</v>
      </c>
      <c r="I297" s="61">
        <v>331666666</v>
      </c>
      <c r="J297" s="10" t="s">
        <v>48</v>
      </c>
      <c r="K297" s="10" t="s">
        <v>32</v>
      </c>
      <c r="L297" s="13" t="s">
        <v>374</v>
      </c>
    </row>
    <row r="298" spans="2:12" ht="28.5">
      <c r="B298" s="15">
        <v>55121700</v>
      </c>
      <c r="C298" s="15" t="s">
        <v>389</v>
      </c>
      <c r="D298" s="70" t="s">
        <v>1013</v>
      </c>
      <c r="E298" s="70" t="s">
        <v>175</v>
      </c>
      <c r="F298" s="17" t="s">
        <v>955</v>
      </c>
      <c r="G298" s="25" t="s">
        <v>296</v>
      </c>
      <c r="H298" s="61">
        <v>10000000</v>
      </c>
      <c r="I298" s="61">
        <v>10000000</v>
      </c>
      <c r="J298" s="10" t="s">
        <v>48</v>
      </c>
      <c r="K298" s="10" t="s">
        <v>32</v>
      </c>
      <c r="L298" s="13" t="s">
        <v>374</v>
      </c>
    </row>
    <row r="299" spans="2:12" ht="15">
      <c r="B299" s="15">
        <v>82101603</v>
      </c>
      <c r="C299" s="15" t="s">
        <v>391</v>
      </c>
      <c r="D299" s="70" t="s">
        <v>1010</v>
      </c>
      <c r="E299" s="70" t="s">
        <v>42</v>
      </c>
      <c r="F299" s="17" t="s">
        <v>955</v>
      </c>
      <c r="G299" s="25" t="s">
        <v>296</v>
      </c>
      <c r="H299" s="61">
        <v>5000000</v>
      </c>
      <c r="I299" s="61">
        <v>5000000</v>
      </c>
      <c r="J299" s="10" t="s">
        <v>48</v>
      </c>
      <c r="K299" s="10" t="s">
        <v>32</v>
      </c>
      <c r="L299" s="13" t="s">
        <v>374</v>
      </c>
    </row>
    <row r="300" spans="2:12" ht="15">
      <c r="B300" s="15">
        <v>82101504</v>
      </c>
      <c r="C300" s="15" t="s">
        <v>392</v>
      </c>
      <c r="D300" s="70" t="s">
        <v>1010</v>
      </c>
      <c r="E300" s="70" t="s">
        <v>42</v>
      </c>
      <c r="F300" s="17" t="s">
        <v>955</v>
      </c>
      <c r="G300" s="25" t="s">
        <v>296</v>
      </c>
      <c r="H300" s="61">
        <v>12000000</v>
      </c>
      <c r="I300" s="61">
        <v>12000000</v>
      </c>
      <c r="J300" s="10" t="s">
        <v>48</v>
      </c>
      <c r="K300" s="10" t="s">
        <v>32</v>
      </c>
      <c r="L300" s="13" t="s">
        <v>374</v>
      </c>
    </row>
    <row r="301" spans="2:12" ht="15">
      <c r="B301" s="15">
        <v>82101601</v>
      </c>
      <c r="C301" s="13" t="s">
        <v>393</v>
      </c>
      <c r="D301" s="70" t="s">
        <v>1010</v>
      </c>
      <c r="E301" s="70" t="s">
        <v>42</v>
      </c>
      <c r="F301" s="17" t="s">
        <v>955</v>
      </c>
      <c r="G301" s="25" t="s">
        <v>296</v>
      </c>
      <c r="H301" s="61">
        <v>10000000</v>
      </c>
      <c r="I301" s="61">
        <v>10000000</v>
      </c>
      <c r="J301" s="10" t="s">
        <v>48</v>
      </c>
      <c r="K301" s="10" t="s">
        <v>32</v>
      </c>
      <c r="L301" s="13" t="s">
        <v>374</v>
      </c>
    </row>
    <row r="302" spans="2:12" ht="15">
      <c r="B302" s="15">
        <v>82101602</v>
      </c>
      <c r="C302" s="15" t="s">
        <v>394</v>
      </c>
      <c r="D302" s="70" t="s">
        <v>1010</v>
      </c>
      <c r="E302" s="70" t="s">
        <v>42</v>
      </c>
      <c r="F302" s="17" t="s">
        <v>955</v>
      </c>
      <c r="G302" s="25" t="s">
        <v>296</v>
      </c>
      <c r="H302" s="61">
        <v>10000000</v>
      </c>
      <c r="I302" s="61">
        <v>10000000</v>
      </c>
      <c r="J302" s="10" t="s">
        <v>48</v>
      </c>
      <c r="K302" s="10" t="s">
        <v>32</v>
      </c>
      <c r="L302" s="13" t="s">
        <v>374</v>
      </c>
    </row>
    <row r="303" spans="2:12" ht="15">
      <c r="B303" s="15">
        <v>82101505</v>
      </c>
      <c r="C303" s="15" t="s">
        <v>395</v>
      </c>
      <c r="D303" s="70" t="s">
        <v>1010</v>
      </c>
      <c r="E303" s="70" t="s">
        <v>42</v>
      </c>
      <c r="F303" s="17" t="s">
        <v>955</v>
      </c>
      <c r="G303" s="25" t="s">
        <v>296</v>
      </c>
      <c r="H303" s="61">
        <v>5000000</v>
      </c>
      <c r="I303" s="61">
        <v>5000000</v>
      </c>
      <c r="J303" s="10" t="s">
        <v>48</v>
      </c>
      <c r="K303" s="10" t="s">
        <v>32</v>
      </c>
      <c r="L303" s="13" t="s">
        <v>374</v>
      </c>
    </row>
    <row r="304" spans="2:12" ht="15">
      <c r="B304" s="15">
        <v>55101520</v>
      </c>
      <c r="C304" s="15" t="s">
        <v>396</v>
      </c>
      <c r="D304" s="70" t="s">
        <v>1010</v>
      </c>
      <c r="E304" s="70" t="s">
        <v>42</v>
      </c>
      <c r="F304" s="17" t="s">
        <v>955</v>
      </c>
      <c r="G304" s="25" t="s">
        <v>296</v>
      </c>
      <c r="H304" s="61">
        <v>5000000</v>
      </c>
      <c r="I304" s="61">
        <v>5000000</v>
      </c>
      <c r="J304" s="10" t="s">
        <v>48</v>
      </c>
      <c r="K304" s="10" t="s">
        <v>32</v>
      </c>
      <c r="L304" s="13" t="s">
        <v>374</v>
      </c>
    </row>
    <row r="305" spans="2:12" ht="15">
      <c r="B305" s="15">
        <v>53121704</v>
      </c>
      <c r="C305" s="15" t="s">
        <v>397</v>
      </c>
      <c r="D305" s="70" t="s">
        <v>1010</v>
      </c>
      <c r="E305" s="70" t="s">
        <v>42</v>
      </c>
      <c r="F305" s="17" t="s">
        <v>955</v>
      </c>
      <c r="G305" s="25" t="s">
        <v>296</v>
      </c>
      <c r="H305" s="61">
        <v>3000000</v>
      </c>
      <c r="I305" s="61">
        <v>3000000</v>
      </c>
      <c r="J305" s="10" t="s">
        <v>48</v>
      </c>
      <c r="K305" s="10" t="s">
        <v>32</v>
      </c>
      <c r="L305" s="13" t="s">
        <v>374</v>
      </c>
    </row>
    <row r="306" spans="2:12" ht="28.5">
      <c r="B306" s="13" t="s">
        <v>398</v>
      </c>
      <c r="C306" s="13" t="s">
        <v>399</v>
      </c>
      <c r="D306" s="13" t="s">
        <v>147</v>
      </c>
      <c r="E306" s="13" t="s">
        <v>175</v>
      </c>
      <c r="F306" s="17" t="s">
        <v>955</v>
      </c>
      <c r="G306" s="25" t="s">
        <v>296</v>
      </c>
      <c r="H306" s="65">
        <v>9000000</v>
      </c>
      <c r="I306" s="65">
        <v>9000000</v>
      </c>
      <c r="J306" s="10" t="s">
        <v>48</v>
      </c>
      <c r="K306" s="10" t="s">
        <v>32</v>
      </c>
      <c r="L306" s="13" t="s">
        <v>374</v>
      </c>
    </row>
    <row r="307" spans="2:12" ht="28.5">
      <c r="B307" s="13">
        <v>25101505</v>
      </c>
      <c r="C307" s="13" t="s">
        <v>1014</v>
      </c>
      <c r="D307" s="13" t="s">
        <v>147</v>
      </c>
      <c r="E307" s="13" t="s">
        <v>175</v>
      </c>
      <c r="F307" s="70" t="s">
        <v>37</v>
      </c>
      <c r="G307" s="25" t="s">
        <v>296</v>
      </c>
      <c r="H307" s="65">
        <v>150000000</v>
      </c>
      <c r="I307" s="65">
        <v>150000000</v>
      </c>
      <c r="J307" s="10" t="s">
        <v>48</v>
      </c>
      <c r="K307" s="10" t="s">
        <v>32</v>
      </c>
      <c r="L307" s="13" t="s">
        <v>374</v>
      </c>
    </row>
    <row r="308" spans="2:12" ht="15">
      <c r="B308" s="13">
        <v>72141510</v>
      </c>
      <c r="C308" s="13" t="s">
        <v>1015</v>
      </c>
      <c r="D308" s="13" t="s">
        <v>750</v>
      </c>
      <c r="E308" s="13" t="s">
        <v>42</v>
      </c>
      <c r="F308" s="17" t="s">
        <v>955</v>
      </c>
      <c r="G308" s="25" t="s">
        <v>296</v>
      </c>
      <c r="H308" s="65">
        <v>50000000</v>
      </c>
      <c r="I308" s="65">
        <v>50000000</v>
      </c>
      <c r="J308" s="10" t="s">
        <v>48</v>
      </c>
      <c r="K308" s="10" t="s">
        <v>32</v>
      </c>
      <c r="L308" s="13" t="s">
        <v>374</v>
      </c>
    </row>
    <row r="309" spans="2:12" ht="28.5">
      <c r="B309" s="13" t="s">
        <v>400</v>
      </c>
      <c r="C309" s="13" t="s">
        <v>401</v>
      </c>
      <c r="D309" s="13" t="s">
        <v>402</v>
      </c>
      <c r="E309" s="13" t="s">
        <v>63</v>
      </c>
      <c r="F309" s="13" t="s">
        <v>58</v>
      </c>
      <c r="G309" s="13" t="s">
        <v>403</v>
      </c>
      <c r="H309" s="71">
        <v>4000000000</v>
      </c>
      <c r="I309" s="71">
        <v>4000000000</v>
      </c>
      <c r="J309" s="10" t="s">
        <v>48</v>
      </c>
      <c r="K309" s="10" t="s">
        <v>32</v>
      </c>
      <c r="L309" s="13" t="s">
        <v>404</v>
      </c>
    </row>
    <row r="310" spans="2:12" ht="42.75">
      <c r="B310" s="13" t="s">
        <v>405</v>
      </c>
      <c r="C310" s="13" t="s">
        <v>406</v>
      </c>
      <c r="D310" s="13" t="s">
        <v>407</v>
      </c>
      <c r="E310" s="13" t="s">
        <v>190</v>
      </c>
      <c r="F310" s="13" t="s">
        <v>58</v>
      </c>
      <c r="G310" s="36">
        <v>0.05</v>
      </c>
      <c r="H310" s="71">
        <v>800000000</v>
      </c>
      <c r="I310" s="71">
        <v>800000000</v>
      </c>
      <c r="J310" s="10" t="s">
        <v>48</v>
      </c>
      <c r="K310" s="10" t="s">
        <v>32</v>
      </c>
      <c r="L310" s="13" t="s">
        <v>404</v>
      </c>
    </row>
    <row r="311" spans="2:12" ht="42.75">
      <c r="B311" s="13" t="s">
        <v>405</v>
      </c>
      <c r="C311" s="13" t="s">
        <v>408</v>
      </c>
      <c r="D311" s="13" t="s">
        <v>409</v>
      </c>
      <c r="E311" s="13" t="s">
        <v>80</v>
      </c>
      <c r="F311" s="15" t="s">
        <v>37</v>
      </c>
      <c r="G311" s="36">
        <v>0.05</v>
      </c>
      <c r="H311" s="71">
        <v>400000000</v>
      </c>
      <c r="I311" s="71">
        <v>100000000</v>
      </c>
      <c r="J311" s="10" t="s">
        <v>48</v>
      </c>
      <c r="K311" s="10" t="s">
        <v>32</v>
      </c>
      <c r="L311" s="13" t="s">
        <v>404</v>
      </c>
    </row>
    <row r="312" spans="2:12" ht="42.75">
      <c r="B312" s="13" t="s">
        <v>405</v>
      </c>
      <c r="C312" s="13" t="s">
        <v>410</v>
      </c>
      <c r="D312" s="13" t="s">
        <v>46</v>
      </c>
      <c r="E312" s="13" t="s">
        <v>63</v>
      </c>
      <c r="F312" s="13" t="s">
        <v>499</v>
      </c>
      <c r="G312" s="36">
        <v>0.05</v>
      </c>
      <c r="H312" s="71">
        <v>1500000000</v>
      </c>
      <c r="I312" s="71">
        <v>1500000000</v>
      </c>
      <c r="J312" s="10" t="s">
        <v>48</v>
      </c>
      <c r="K312" s="10" t="s">
        <v>32</v>
      </c>
      <c r="L312" s="13" t="s">
        <v>404</v>
      </c>
    </row>
    <row r="313" spans="2:12" ht="42.75">
      <c r="B313" s="13" t="s">
        <v>405</v>
      </c>
      <c r="C313" s="13" t="s">
        <v>411</v>
      </c>
      <c r="D313" s="13" t="s">
        <v>412</v>
      </c>
      <c r="E313" s="13" t="s">
        <v>67</v>
      </c>
      <c r="F313" s="15" t="s">
        <v>37</v>
      </c>
      <c r="G313" s="36">
        <v>0.05</v>
      </c>
      <c r="H313" s="71">
        <v>300000000</v>
      </c>
      <c r="I313" s="71">
        <v>300000000</v>
      </c>
      <c r="J313" s="10" t="s">
        <v>48</v>
      </c>
      <c r="K313" s="10" t="s">
        <v>32</v>
      </c>
      <c r="L313" s="13" t="s">
        <v>404</v>
      </c>
    </row>
    <row r="314" spans="2:12" ht="28.5">
      <c r="B314" s="13">
        <v>204050</v>
      </c>
      <c r="C314" s="13" t="s">
        <v>413</v>
      </c>
      <c r="D314" s="13" t="s">
        <v>390</v>
      </c>
      <c r="E314" s="13" t="s">
        <v>73</v>
      </c>
      <c r="F314" s="15" t="s">
        <v>37</v>
      </c>
      <c r="G314" s="36">
        <v>0.05</v>
      </c>
      <c r="H314" s="71">
        <v>200000000</v>
      </c>
      <c r="I314" s="71">
        <v>200000000</v>
      </c>
      <c r="J314" s="10" t="s">
        <v>48</v>
      </c>
      <c r="K314" s="10" t="s">
        <v>32</v>
      </c>
      <c r="L314" s="13" t="s">
        <v>404</v>
      </c>
    </row>
    <row r="315" spans="2:12" ht="42.75">
      <c r="B315" s="13" t="s">
        <v>414</v>
      </c>
      <c r="C315" s="13" t="s">
        <v>415</v>
      </c>
      <c r="D315" s="13" t="s">
        <v>390</v>
      </c>
      <c r="E315" s="13" t="s">
        <v>73</v>
      </c>
      <c r="F315" s="13" t="s">
        <v>499</v>
      </c>
      <c r="G315" s="36" t="s">
        <v>416</v>
      </c>
      <c r="H315" s="71">
        <v>8000000000</v>
      </c>
      <c r="I315" s="71">
        <v>8000000000</v>
      </c>
      <c r="J315" s="10" t="s">
        <v>48</v>
      </c>
      <c r="K315" s="10" t="s">
        <v>32</v>
      </c>
      <c r="L315" s="13" t="s">
        <v>404</v>
      </c>
    </row>
    <row r="316" spans="2:12" ht="28.5">
      <c r="B316" s="13">
        <v>80111600</v>
      </c>
      <c r="C316" s="13" t="s">
        <v>417</v>
      </c>
      <c r="D316" s="37" t="s">
        <v>28</v>
      </c>
      <c r="E316" s="13" t="s">
        <v>29</v>
      </c>
      <c r="F316" s="10" t="s">
        <v>30</v>
      </c>
      <c r="G316" s="36">
        <v>0.05</v>
      </c>
      <c r="H316" s="71">
        <v>450000000</v>
      </c>
      <c r="I316" s="71">
        <v>450000000</v>
      </c>
      <c r="J316" s="10" t="s">
        <v>48</v>
      </c>
      <c r="K316" s="10" t="s">
        <v>32</v>
      </c>
      <c r="L316" s="13" t="s">
        <v>404</v>
      </c>
    </row>
    <row r="317" spans="2:12" ht="28.5">
      <c r="B317" s="13">
        <v>2135675</v>
      </c>
      <c r="C317" s="13" t="s">
        <v>418</v>
      </c>
      <c r="D317" s="13" t="s">
        <v>28</v>
      </c>
      <c r="E317" s="13" t="s">
        <v>35</v>
      </c>
      <c r="F317" s="10" t="s">
        <v>30</v>
      </c>
      <c r="G317" s="36">
        <v>0.05</v>
      </c>
      <c r="H317" s="71">
        <v>750000000</v>
      </c>
      <c r="I317" s="71">
        <v>750000000</v>
      </c>
      <c r="J317" s="10" t="s">
        <v>48</v>
      </c>
      <c r="K317" s="10" t="s">
        <v>32</v>
      </c>
      <c r="L317" s="13" t="s">
        <v>404</v>
      </c>
    </row>
    <row r="318" spans="2:12" ht="28.5">
      <c r="B318" s="13">
        <v>81112100</v>
      </c>
      <c r="C318" s="13" t="s">
        <v>419</v>
      </c>
      <c r="D318" s="13" t="s">
        <v>28</v>
      </c>
      <c r="E318" s="13" t="s">
        <v>35</v>
      </c>
      <c r="F318" s="10" t="s">
        <v>30</v>
      </c>
      <c r="G318" s="36" t="s">
        <v>31</v>
      </c>
      <c r="H318" s="71">
        <v>2000000000</v>
      </c>
      <c r="I318" s="71">
        <v>2000000000</v>
      </c>
      <c r="J318" s="10" t="s">
        <v>48</v>
      </c>
      <c r="K318" s="10" t="s">
        <v>32</v>
      </c>
      <c r="L318" s="13" t="s">
        <v>404</v>
      </c>
    </row>
    <row r="319" spans="2:12" ht="28.5">
      <c r="B319" s="13">
        <v>43191500</v>
      </c>
      <c r="C319" s="13" t="s">
        <v>420</v>
      </c>
      <c r="D319" s="13" t="s">
        <v>28</v>
      </c>
      <c r="E319" s="13" t="s">
        <v>35</v>
      </c>
      <c r="F319" s="10" t="s">
        <v>30</v>
      </c>
      <c r="G319" s="13" t="s">
        <v>31</v>
      </c>
      <c r="H319" s="71">
        <v>3000000000</v>
      </c>
      <c r="I319" s="71">
        <v>3000000000</v>
      </c>
      <c r="J319" s="10" t="s">
        <v>48</v>
      </c>
      <c r="K319" s="10" t="s">
        <v>32</v>
      </c>
      <c r="L319" s="13" t="s">
        <v>404</v>
      </c>
    </row>
    <row r="320" spans="2:12" ht="28.5">
      <c r="B320" s="13">
        <v>43191500</v>
      </c>
      <c r="C320" s="13" t="s">
        <v>421</v>
      </c>
      <c r="D320" s="13" t="s">
        <v>28</v>
      </c>
      <c r="E320" s="13" t="s">
        <v>35</v>
      </c>
      <c r="F320" s="10" t="s">
        <v>30</v>
      </c>
      <c r="G320" s="13" t="s">
        <v>31</v>
      </c>
      <c r="H320" s="71">
        <v>50000000</v>
      </c>
      <c r="I320" s="71">
        <v>50000000</v>
      </c>
      <c r="J320" s="10" t="s">
        <v>48</v>
      </c>
      <c r="K320" s="10" t="s">
        <v>32</v>
      </c>
      <c r="L320" s="13" t="s">
        <v>404</v>
      </c>
    </row>
    <row r="321" spans="2:12" ht="42.75">
      <c r="B321" s="13">
        <v>56000000</v>
      </c>
      <c r="C321" s="13" t="s">
        <v>422</v>
      </c>
      <c r="D321" s="13" t="s">
        <v>28</v>
      </c>
      <c r="E321" s="13" t="s">
        <v>35</v>
      </c>
      <c r="F321" s="13" t="s">
        <v>58</v>
      </c>
      <c r="G321" s="13" t="s">
        <v>423</v>
      </c>
      <c r="H321" s="71">
        <v>15000000000</v>
      </c>
      <c r="I321" s="71">
        <v>15000000000</v>
      </c>
      <c r="J321" s="10" t="s">
        <v>48</v>
      </c>
      <c r="K321" s="10" t="s">
        <v>32</v>
      </c>
      <c r="L321" s="13" t="s">
        <v>404</v>
      </c>
    </row>
    <row r="322" spans="2:12" ht="28.5">
      <c r="B322" s="13">
        <v>80111600</v>
      </c>
      <c r="C322" s="13" t="s">
        <v>424</v>
      </c>
      <c r="D322" s="37" t="s">
        <v>28</v>
      </c>
      <c r="E322" s="13" t="s">
        <v>29</v>
      </c>
      <c r="F322" s="10" t="s">
        <v>30</v>
      </c>
      <c r="G322" s="36">
        <v>0.05</v>
      </c>
      <c r="H322" s="71">
        <v>1000000000</v>
      </c>
      <c r="I322" s="71">
        <v>1000000000</v>
      </c>
      <c r="J322" s="10" t="s">
        <v>48</v>
      </c>
      <c r="K322" s="10" t="s">
        <v>32</v>
      </c>
      <c r="L322" s="13" t="s">
        <v>404</v>
      </c>
    </row>
    <row r="323" spans="2:12" ht="28.5">
      <c r="B323" s="13">
        <v>80111600</v>
      </c>
      <c r="C323" s="15" t="s">
        <v>425</v>
      </c>
      <c r="D323" s="37" t="s">
        <v>28</v>
      </c>
      <c r="E323" s="13" t="s">
        <v>29</v>
      </c>
      <c r="F323" s="10" t="s">
        <v>30</v>
      </c>
      <c r="G323" s="36">
        <v>0.05</v>
      </c>
      <c r="H323" s="71">
        <v>300000000</v>
      </c>
      <c r="I323" s="71">
        <v>300000000</v>
      </c>
      <c r="J323" s="10" t="s">
        <v>48</v>
      </c>
      <c r="K323" s="10" t="s">
        <v>32</v>
      </c>
      <c r="L323" s="13" t="s">
        <v>404</v>
      </c>
    </row>
    <row r="324" spans="2:12" ht="42.75">
      <c r="B324" s="13" t="s">
        <v>414</v>
      </c>
      <c r="C324" s="15" t="s">
        <v>426</v>
      </c>
      <c r="D324" s="37" t="s">
        <v>46</v>
      </c>
      <c r="E324" s="13" t="s">
        <v>63</v>
      </c>
      <c r="F324" s="15" t="s">
        <v>37</v>
      </c>
      <c r="G324" s="36">
        <v>0.05</v>
      </c>
      <c r="H324" s="71">
        <v>100000000</v>
      </c>
      <c r="I324" s="71">
        <v>100000000</v>
      </c>
      <c r="J324" s="10" t="s">
        <v>48</v>
      </c>
      <c r="K324" s="10" t="s">
        <v>32</v>
      </c>
      <c r="L324" s="13" t="s">
        <v>404</v>
      </c>
    </row>
    <row r="325" spans="2:12" ht="42.75">
      <c r="B325" s="13" t="s">
        <v>414</v>
      </c>
      <c r="C325" s="15" t="s">
        <v>427</v>
      </c>
      <c r="D325" s="37" t="s">
        <v>28</v>
      </c>
      <c r="E325" s="13" t="s">
        <v>63</v>
      </c>
      <c r="F325" s="10" t="s">
        <v>30</v>
      </c>
      <c r="G325" s="36">
        <v>0.05</v>
      </c>
      <c r="H325" s="71">
        <v>300000000</v>
      </c>
      <c r="I325" s="71">
        <v>300000000</v>
      </c>
      <c r="J325" s="10" t="s">
        <v>48</v>
      </c>
      <c r="K325" s="10" t="s">
        <v>32</v>
      </c>
      <c r="L325" s="13" t="s">
        <v>404</v>
      </c>
    </row>
    <row r="326" spans="2:12" ht="42.75">
      <c r="B326" s="13" t="s">
        <v>428</v>
      </c>
      <c r="C326" s="15" t="s">
        <v>429</v>
      </c>
      <c r="D326" s="37" t="s">
        <v>28</v>
      </c>
      <c r="E326" s="13" t="s">
        <v>29</v>
      </c>
      <c r="F326" s="10" t="s">
        <v>30</v>
      </c>
      <c r="G326" s="36">
        <v>0.05</v>
      </c>
      <c r="H326" s="71">
        <v>100000000</v>
      </c>
      <c r="I326" s="71">
        <v>100000000</v>
      </c>
      <c r="J326" s="10" t="s">
        <v>48</v>
      </c>
      <c r="K326" s="10" t="s">
        <v>32</v>
      </c>
      <c r="L326" s="13" t="s">
        <v>404</v>
      </c>
    </row>
    <row r="327" spans="2:12" ht="42.75">
      <c r="B327" s="13" t="s">
        <v>414</v>
      </c>
      <c r="C327" s="15" t="s">
        <v>430</v>
      </c>
      <c r="D327" s="37" t="s">
        <v>46</v>
      </c>
      <c r="E327" s="13" t="s">
        <v>63</v>
      </c>
      <c r="F327" s="15" t="s">
        <v>37</v>
      </c>
      <c r="G327" s="36">
        <v>0.05</v>
      </c>
      <c r="H327" s="71">
        <v>200000000</v>
      </c>
      <c r="I327" s="71">
        <v>200000000</v>
      </c>
      <c r="J327" s="10" t="s">
        <v>48</v>
      </c>
      <c r="K327" s="10" t="s">
        <v>32</v>
      </c>
      <c r="L327" s="13" t="s">
        <v>404</v>
      </c>
    </row>
    <row r="328" spans="2:12" ht="42.75">
      <c r="B328" s="13" t="s">
        <v>414</v>
      </c>
      <c r="C328" s="13" t="s">
        <v>431</v>
      </c>
      <c r="D328" s="37" t="s">
        <v>28</v>
      </c>
      <c r="E328" s="13" t="s">
        <v>190</v>
      </c>
      <c r="F328" s="10" t="s">
        <v>30</v>
      </c>
      <c r="G328" s="36">
        <v>0.05</v>
      </c>
      <c r="H328" s="71">
        <v>500000000</v>
      </c>
      <c r="I328" s="71">
        <v>500000000</v>
      </c>
      <c r="J328" s="10" t="s">
        <v>48</v>
      </c>
      <c r="K328" s="10" t="s">
        <v>32</v>
      </c>
      <c r="L328" s="13" t="s">
        <v>404</v>
      </c>
    </row>
    <row r="329" spans="2:12" ht="28.5">
      <c r="B329" s="13" t="s">
        <v>432</v>
      </c>
      <c r="C329" s="13" t="s">
        <v>433</v>
      </c>
      <c r="D329" s="37" t="s">
        <v>28</v>
      </c>
      <c r="E329" s="13" t="s">
        <v>67</v>
      </c>
      <c r="F329" s="10" t="s">
        <v>30</v>
      </c>
      <c r="G329" s="36">
        <v>0.05</v>
      </c>
      <c r="H329" s="71">
        <v>1000000000</v>
      </c>
      <c r="I329" s="71">
        <v>1000000000</v>
      </c>
      <c r="J329" s="10" t="s">
        <v>48</v>
      </c>
      <c r="K329" s="10" t="s">
        <v>32</v>
      </c>
      <c r="L329" s="13" t="s">
        <v>404</v>
      </c>
    </row>
    <row r="330" spans="2:12" ht="28.5">
      <c r="B330" s="13">
        <v>81112100</v>
      </c>
      <c r="C330" s="13" t="s">
        <v>434</v>
      </c>
      <c r="D330" s="37" t="s">
        <v>28</v>
      </c>
      <c r="E330" s="13" t="s">
        <v>190</v>
      </c>
      <c r="F330" s="10" t="s">
        <v>30</v>
      </c>
      <c r="G330" s="36">
        <v>0.05</v>
      </c>
      <c r="H330" s="71">
        <v>1000000000</v>
      </c>
      <c r="I330" s="71">
        <v>1000000000</v>
      </c>
      <c r="J330" s="10" t="s">
        <v>48</v>
      </c>
      <c r="K330" s="10" t="s">
        <v>32</v>
      </c>
      <c r="L330" s="13" t="s">
        <v>404</v>
      </c>
    </row>
    <row r="331" spans="2:12" ht="42.75">
      <c r="B331" s="13" t="s">
        <v>414</v>
      </c>
      <c r="C331" s="13" t="s">
        <v>435</v>
      </c>
      <c r="D331" s="37" t="s">
        <v>28</v>
      </c>
      <c r="E331" s="13" t="s">
        <v>190</v>
      </c>
      <c r="F331" s="10" t="s">
        <v>30</v>
      </c>
      <c r="G331" s="36">
        <v>0.05</v>
      </c>
      <c r="H331" s="71">
        <v>500000000</v>
      </c>
      <c r="I331" s="71">
        <v>500000000</v>
      </c>
      <c r="J331" s="10" t="s">
        <v>48</v>
      </c>
      <c r="K331" s="10" t="s">
        <v>32</v>
      </c>
      <c r="L331" s="13" t="s">
        <v>404</v>
      </c>
    </row>
    <row r="332" spans="2:12" ht="28.5">
      <c r="B332" s="13" t="s">
        <v>432</v>
      </c>
      <c r="C332" s="13" t="s">
        <v>436</v>
      </c>
      <c r="D332" s="13" t="s">
        <v>147</v>
      </c>
      <c r="E332" s="13" t="s">
        <v>67</v>
      </c>
      <c r="F332" s="10" t="s">
        <v>30</v>
      </c>
      <c r="G332" s="36">
        <v>0.05</v>
      </c>
      <c r="H332" s="71">
        <v>100000000</v>
      </c>
      <c r="I332" s="71">
        <v>100000000</v>
      </c>
      <c r="J332" s="10" t="s">
        <v>48</v>
      </c>
      <c r="K332" s="10" t="s">
        <v>32</v>
      </c>
      <c r="L332" s="13" t="s">
        <v>404</v>
      </c>
    </row>
    <row r="333" spans="2:12" ht="42.75">
      <c r="B333" s="13" t="s">
        <v>414</v>
      </c>
      <c r="C333" s="13" t="s">
        <v>437</v>
      </c>
      <c r="D333" s="37" t="s">
        <v>44</v>
      </c>
      <c r="E333" s="13" t="s">
        <v>190</v>
      </c>
      <c r="F333" s="10" t="s">
        <v>30</v>
      </c>
      <c r="G333" s="36">
        <v>0.05</v>
      </c>
      <c r="H333" s="71">
        <v>700000000</v>
      </c>
      <c r="I333" s="71">
        <v>700000000</v>
      </c>
      <c r="J333" s="10" t="s">
        <v>48</v>
      </c>
      <c r="K333" s="10" t="s">
        <v>32</v>
      </c>
      <c r="L333" s="13" t="s">
        <v>404</v>
      </c>
    </row>
    <row r="334" spans="2:12" ht="42.75">
      <c r="B334" s="13" t="s">
        <v>414</v>
      </c>
      <c r="C334" s="13" t="s">
        <v>438</v>
      </c>
      <c r="D334" s="37" t="s">
        <v>44</v>
      </c>
      <c r="E334" s="13" t="s">
        <v>190</v>
      </c>
      <c r="F334" s="10" t="s">
        <v>30</v>
      </c>
      <c r="G334" s="36">
        <v>0.05</v>
      </c>
      <c r="H334" s="71">
        <v>700000000</v>
      </c>
      <c r="I334" s="71">
        <v>700000000</v>
      </c>
      <c r="J334" s="10" t="s">
        <v>48</v>
      </c>
      <c r="K334" s="10" t="s">
        <v>32</v>
      </c>
      <c r="L334" s="13" t="s">
        <v>404</v>
      </c>
    </row>
    <row r="335" spans="2:12" ht="42.75">
      <c r="B335" s="13" t="s">
        <v>414</v>
      </c>
      <c r="C335" s="13" t="s">
        <v>439</v>
      </c>
      <c r="D335" s="37" t="s">
        <v>44</v>
      </c>
      <c r="E335" s="13" t="s">
        <v>190</v>
      </c>
      <c r="F335" s="10" t="s">
        <v>30</v>
      </c>
      <c r="G335" s="36">
        <v>0.05</v>
      </c>
      <c r="H335" s="71">
        <v>500000000</v>
      </c>
      <c r="I335" s="71">
        <v>500000000</v>
      </c>
      <c r="J335" s="10" t="s">
        <v>48</v>
      </c>
      <c r="K335" s="10" t="s">
        <v>32</v>
      </c>
      <c r="L335" s="13" t="s">
        <v>404</v>
      </c>
    </row>
    <row r="336" spans="2:12" ht="42.75">
      <c r="B336" s="13" t="s">
        <v>414</v>
      </c>
      <c r="C336" s="38" t="s">
        <v>440</v>
      </c>
      <c r="D336" s="37" t="s">
        <v>44</v>
      </c>
      <c r="E336" s="13" t="s">
        <v>190</v>
      </c>
      <c r="F336" s="10" t="s">
        <v>30</v>
      </c>
      <c r="G336" s="36">
        <v>0.05</v>
      </c>
      <c r="H336" s="71">
        <v>400000000</v>
      </c>
      <c r="I336" s="71">
        <v>400000000</v>
      </c>
      <c r="J336" s="10" t="s">
        <v>48</v>
      </c>
      <c r="K336" s="10" t="s">
        <v>32</v>
      </c>
      <c r="L336" s="13" t="s">
        <v>404</v>
      </c>
    </row>
    <row r="337" spans="2:12" ht="42.75">
      <c r="B337" s="13" t="s">
        <v>414</v>
      </c>
      <c r="C337" s="38" t="s">
        <v>441</v>
      </c>
      <c r="D337" s="37" t="s">
        <v>44</v>
      </c>
      <c r="E337" s="13" t="s">
        <v>190</v>
      </c>
      <c r="F337" s="10" t="s">
        <v>30</v>
      </c>
      <c r="G337" s="36">
        <v>0.05</v>
      </c>
      <c r="H337" s="71">
        <v>100000000</v>
      </c>
      <c r="I337" s="71">
        <v>100000000</v>
      </c>
      <c r="J337" s="10" t="s">
        <v>48</v>
      </c>
      <c r="K337" s="10" t="s">
        <v>32</v>
      </c>
      <c r="L337" s="13" t="s">
        <v>404</v>
      </c>
    </row>
    <row r="338" spans="2:12" ht="42.75">
      <c r="B338" s="13" t="s">
        <v>414</v>
      </c>
      <c r="C338" s="38" t="s">
        <v>442</v>
      </c>
      <c r="D338" s="37" t="s">
        <v>44</v>
      </c>
      <c r="E338" s="13" t="s">
        <v>190</v>
      </c>
      <c r="F338" s="10" t="s">
        <v>30</v>
      </c>
      <c r="G338" s="36">
        <v>0.05</v>
      </c>
      <c r="H338" s="71">
        <v>600000000</v>
      </c>
      <c r="I338" s="71">
        <v>600000000</v>
      </c>
      <c r="J338" s="10" t="s">
        <v>48</v>
      </c>
      <c r="K338" s="10" t="s">
        <v>32</v>
      </c>
      <c r="L338" s="13" t="s">
        <v>404</v>
      </c>
    </row>
    <row r="339" spans="2:12" ht="28.5">
      <c r="B339" s="13">
        <v>80111600</v>
      </c>
      <c r="C339" s="38" t="s">
        <v>443</v>
      </c>
      <c r="D339" s="37" t="s">
        <v>44</v>
      </c>
      <c r="E339" s="13" t="s">
        <v>29</v>
      </c>
      <c r="F339" s="10" t="s">
        <v>30</v>
      </c>
      <c r="G339" s="36">
        <v>0.05</v>
      </c>
      <c r="H339" s="71">
        <v>400000000</v>
      </c>
      <c r="I339" s="71">
        <v>400000000</v>
      </c>
      <c r="J339" s="10" t="s">
        <v>48</v>
      </c>
      <c r="K339" s="10" t="s">
        <v>32</v>
      </c>
      <c r="L339" s="13" t="s">
        <v>404</v>
      </c>
    </row>
    <row r="340" spans="2:12" ht="42.75">
      <c r="B340" s="13" t="s">
        <v>414</v>
      </c>
      <c r="C340" s="38" t="s">
        <v>444</v>
      </c>
      <c r="D340" s="37" t="s">
        <v>44</v>
      </c>
      <c r="E340" s="13" t="s">
        <v>190</v>
      </c>
      <c r="F340" s="10" t="s">
        <v>30</v>
      </c>
      <c r="G340" s="36">
        <v>0.05</v>
      </c>
      <c r="H340" s="71">
        <v>200000000</v>
      </c>
      <c r="I340" s="71">
        <v>200000000</v>
      </c>
      <c r="J340" s="10" t="s">
        <v>48</v>
      </c>
      <c r="K340" s="10" t="s">
        <v>32</v>
      </c>
      <c r="L340" s="13" t="s">
        <v>404</v>
      </c>
    </row>
    <row r="341" spans="2:12" ht="42.75">
      <c r="B341" s="13" t="s">
        <v>414</v>
      </c>
      <c r="C341" s="38" t="s">
        <v>445</v>
      </c>
      <c r="D341" s="37" t="s">
        <v>44</v>
      </c>
      <c r="E341" s="13" t="s">
        <v>190</v>
      </c>
      <c r="F341" s="10" t="s">
        <v>30</v>
      </c>
      <c r="G341" s="36">
        <v>0.05</v>
      </c>
      <c r="H341" s="71">
        <v>550000000</v>
      </c>
      <c r="I341" s="71">
        <v>550000000</v>
      </c>
      <c r="J341" s="10" t="s">
        <v>48</v>
      </c>
      <c r="K341" s="10" t="s">
        <v>32</v>
      </c>
      <c r="L341" s="13" t="s">
        <v>404</v>
      </c>
    </row>
    <row r="342" spans="2:12" ht="28.5">
      <c r="B342" s="13">
        <v>80111600</v>
      </c>
      <c r="C342" s="38" t="s">
        <v>446</v>
      </c>
      <c r="D342" s="37" t="s">
        <v>44</v>
      </c>
      <c r="E342" s="13" t="s">
        <v>29</v>
      </c>
      <c r="F342" s="10" t="s">
        <v>30</v>
      </c>
      <c r="G342" s="36">
        <v>0.05</v>
      </c>
      <c r="H342" s="71">
        <v>450000000</v>
      </c>
      <c r="I342" s="71">
        <v>450000000</v>
      </c>
      <c r="J342" s="10" t="s">
        <v>48</v>
      </c>
      <c r="K342" s="10" t="s">
        <v>32</v>
      </c>
      <c r="L342" s="13" t="s">
        <v>404</v>
      </c>
    </row>
    <row r="343" spans="2:12" ht="42.75">
      <c r="B343" s="13" t="s">
        <v>414</v>
      </c>
      <c r="C343" s="38" t="s">
        <v>447</v>
      </c>
      <c r="D343" s="37" t="s">
        <v>44</v>
      </c>
      <c r="E343" s="13" t="s">
        <v>190</v>
      </c>
      <c r="F343" s="10" t="s">
        <v>30</v>
      </c>
      <c r="G343" s="36">
        <v>0.05</v>
      </c>
      <c r="H343" s="71">
        <v>2000000000</v>
      </c>
      <c r="I343" s="71">
        <v>2000000000</v>
      </c>
      <c r="J343" s="10" t="s">
        <v>48</v>
      </c>
      <c r="K343" s="10" t="s">
        <v>32</v>
      </c>
      <c r="L343" s="13" t="s">
        <v>404</v>
      </c>
    </row>
    <row r="344" spans="2:12" ht="42.75">
      <c r="B344" s="13" t="s">
        <v>414</v>
      </c>
      <c r="C344" s="38" t="s">
        <v>448</v>
      </c>
      <c r="D344" s="37" t="s">
        <v>28</v>
      </c>
      <c r="E344" s="13" t="s">
        <v>190</v>
      </c>
      <c r="F344" s="10" t="s">
        <v>30</v>
      </c>
      <c r="G344" s="36">
        <v>0.05</v>
      </c>
      <c r="H344" s="71">
        <v>300000000</v>
      </c>
      <c r="I344" s="71">
        <v>300000000</v>
      </c>
      <c r="J344" s="10" t="s">
        <v>48</v>
      </c>
      <c r="K344" s="10" t="s">
        <v>32</v>
      </c>
      <c r="L344" s="13" t="s">
        <v>404</v>
      </c>
    </row>
    <row r="345" spans="2:12" ht="28.5">
      <c r="B345" s="13">
        <v>80111600</v>
      </c>
      <c r="C345" s="15" t="s">
        <v>449</v>
      </c>
      <c r="D345" s="37" t="s">
        <v>28</v>
      </c>
      <c r="E345" s="13" t="s">
        <v>29</v>
      </c>
      <c r="F345" s="10" t="s">
        <v>30</v>
      </c>
      <c r="G345" s="36">
        <v>0.05</v>
      </c>
      <c r="H345" s="71">
        <v>700000000</v>
      </c>
      <c r="I345" s="71">
        <v>700000000</v>
      </c>
      <c r="J345" s="10" t="s">
        <v>48</v>
      </c>
      <c r="K345" s="10" t="s">
        <v>32</v>
      </c>
      <c r="L345" s="13" t="s">
        <v>404</v>
      </c>
    </row>
    <row r="346" spans="2:12" ht="71.25">
      <c r="B346" s="15" t="s">
        <v>450</v>
      </c>
      <c r="C346" s="15" t="s">
        <v>451</v>
      </c>
      <c r="D346" s="13" t="s">
        <v>452</v>
      </c>
      <c r="E346" s="25" t="s">
        <v>35</v>
      </c>
      <c r="F346" s="15" t="s">
        <v>37</v>
      </c>
      <c r="G346" s="36">
        <v>0.05</v>
      </c>
      <c r="H346" s="61">
        <v>700000000</v>
      </c>
      <c r="I346" s="61">
        <v>700000000</v>
      </c>
      <c r="J346" s="10" t="s">
        <v>48</v>
      </c>
      <c r="K346" s="10" t="s">
        <v>32</v>
      </c>
      <c r="L346" s="13" t="s">
        <v>404</v>
      </c>
    </row>
    <row r="347" spans="2:12" ht="71.25">
      <c r="B347" s="15" t="s">
        <v>450</v>
      </c>
      <c r="C347" s="15" t="s">
        <v>451</v>
      </c>
      <c r="D347" s="13" t="s">
        <v>28</v>
      </c>
      <c r="E347" s="25" t="s">
        <v>35</v>
      </c>
      <c r="F347" s="17" t="s">
        <v>955</v>
      </c>
      <c r="G347" s="36">
        <v>0.05</v>
      </c>
      <c r="H347" s="61">
        <v>70000000</v>
      </c>
      <c r="I347" s="61">
        <v>70000000</v>
      </c>
      <c r="J347" s="10" t="s">
        <v>48</v>
      </c>
      <c r="K347" s="10" t="s">
        <v>32</v>
      </c>
      <c r="L347" s="13" t="s">
        <v>404</v>
      </c>
    </row>
    <row r="348" spans="2:12" ht="71.25">
      <c r="B348" s="25">
        <v>80111600</v>
      </c>
      <c r="C348" s="15" t="s">
        <v>453</v>
      </c>
      <c r="D348" s="13" t="s">
        <v>28</v>
      </c>
      <c r="E348" s="13" t="s">
        <v>29</v>
      </c>
      <c r="F348" s="10" t="s">
        <v>30</v>
      </c>
      <c r="G348" s="36">
        <v>0.05</v>
      </c>
      <c r="H348" s="72">
        <v>569800000</v>
      </c>
      <c r="I348" s="72">
        <v>569800000</v>
      </c>
      <c r="J348" s="10" t="s">
        <v>48</v>
      </c>
      <c r="K348" s="10" t="s">
        <v>32</v>
      </c>
      <c r="L348" s="13" t="s">
        <v>404</v>
      </c>
    </row>
    <row r="349" spans="2:12" ht="42.75">
      <c r="B349" s="15">
        <v>90111501</v>
      </c>
      <c r="C349" s="15" t="s">
        <v>454</v>
      </c>
      <c r="D349" s="13" t="s">
        <v>28</v>
      </c>
      <c r="E349" s="13" t="s">
        <v>29</v>
      </c>
      <c r="F349" s="15" t="s">
        <v>37</v>
      </c>
      <c r="G349" s="36">
        <v>0.05</v>
      </c>
      <c r="H349" s="61">
        <v>700000000</v>
      </c>
      <c r="I349" s="61">
        <v>700000000</v>
      </c>
      <c r="J349" s="10" t="s">
        <v>48</v>
      </c>
      <c r="K349" s="10" t="s">
        <v>32</v>
      </c>
      <c r="L349" s="13" t="s">
        <v>404</v>
      </c>
    </row>
    <row r="350" spans="2:12" ht="99.75">
      <c r="B350" s="25">
        <v>80111600</v>
      </c>
      <c r="C350" s="15" t="s">
        <v>455</v>
      </c>
      <c r="D350" s="13" t="s">
        <v>28</v>
      </c>
      <c r="E350" s="13" t="s">
        <v>29</v>
      </c>
      <c r="F350" s="10" t="s">
        <v>30</v>
      </c>
      <c r="G350" s="36">
        <v>0.05</v>
      </c>
      <c r="H350" s="72">
        <v>380050000</v>
      </c>
      <c r="I350" s="72">
        <v>380050000</v>
      </c>
      <c r="J350" s="10" t="s">
        <v>48</v>
      </c>
      <c r="K350" s="10" t="s">
        <v>32</v>
      </c>
      <c r="L350" s="13" t="s">
        <v>404</v>
      </c>
    </row>
    <row r="351" spans="2:12" ht="114">
      <c r="B351" s="25">
        <v>80111600</v>
      </c>
      <c r="C351" s="15" t="s">
        <v>456</v>
      </c>
      <c r="D351" s="13" t="s">
        <v>28</v>
      </c>
      <c r="E351" s="13" t="s">
        <v>29</v>
      </c>
      <c r="F351" s="10" t="s">
        <v>30</v>
      </c>
      <c r="G351" s="36">
        <v>0.05</v>
      </c>
      <c r="H351" s="72">
        <v>346500000</v>
      </c>
      <c r="I351" s="72">
        <v>346500000</v>
      </c>
      <c r="J351" s="10" t="s">
        <v>48</v>
      </c>
      <c r="K351" s="10" t="s">
        <v>32</v>
      </c>
      <c r="L351" s="13" t="s">
        <v>404</v>
      </c>
    </row>
    <row r="352" spans="2:12" ht="128.25">
      <c r="B352" s="25">
        <v>80111600</v>
      </c>
      <c r="C352" s="15" t="s">
        <v>457</v>
      </c>
      <c r="D352" s="13" t="s">
        <v>28</v>
      </c>
      <c r="E352" s="13" t="s">
        <v>29</v>
      </c>
      <c r="F352" s="10" t="s">
        <v>30</v>
      </c>
      <c r="G352" s="36">
        <v>0.05</v>
      </c>
      <c r="H352" s="72">
        <v>214500000</v>
      </c>
      <c r="I352" s="72">
        <v>214500000</v>
      </c>
      <c r="J352" s="10" t="s">
        <v>48</v>
      </c>
      <c r="K352" s="10" t="s">
        <v>32</v>
      </c>
      <c r="L352" s="13" t="s">
        <v>404</v>
      </c>
    </row>
    <row r="353" spans="2:12" ht="85.5">
      <c r="B353" s="22">
        <v>46170000</v>
      </c>
      <c r="C353" s="15" t="s">
        <v>458</v>
      </c>
      <c r="D353" s="13" t="s">
        <v>28</v>
      </c>
      <c r="E353" s="13" t="s">
        <v>80</v>
      </c>
      <c r="F353" s="13" t="s">
        <v>58</v>
      </c>
      <c r="G353" s="13" t="s">
        <v>31</v>
      </c>
      <c r="H353" s="71">
        <v>6153000000</v>
      </c>
      <c r="I353" s="71">
        <v>6153000000</v>
      </c>
      <c r="J353" s="10" t="s">
        <v>48</v>
      </c>
      <c r="K353" s="10" t="s">
        <v>32</v>
      </c>
      <c r="L353" s="13" t="s">
        <v>404</v>
      </c>
    </row>
    <row r="354" spans="2:12" ht="42.75">
      <c r="B354" s="25">
        <v>90111501</v>
      </c>
      <c r="C354" s="15" t="s">
        <v>459</v>
      </c>
      <c r="D354" s="13" t="s">
        <v>28</v>
      </c>
      <c r="E354" s="13" t="s">
        <v>42</v>
      </c>
      <c r="F354" s="17" t="s">
        <v>955</v>
      </c>
      <c r="G354" s="42">
        <v>0.05</v>
      </c>
      <c r="H354" s="71">
        <v>70000000</v>
      </c>
      <c r="I354" s="71">
        <v>70000000</v>
      </c>
      <c r="J354" s="10" t="s">
        <v>48</v>
      </c>
      <c r="K354" s="10" t="s">
        <v>32</v>
      </c>
      <c r="L354" s="13" t="s">
        <v>404</v>
      </c>
    </row>
    <row r="355" spans="2:12" ht="57">
      <c r="B355" s="85">
        <v>80010040</v>
      </c>
      <c r="C355" s="15" t="s">
        <v>460</v>
      </c>
      <c r="D355" s="37" t="s">
        <v>28</v>
      </c>
      <c r="E355" s="25" t="s">
        <v>190</v>
      </c>
      <c r="F355" s="10" t="s">
        <v>30</v>
      </c>
      <c r="G355" s="13" t="s">
        <v>461</v>
      </c>
      <c r="H355" s="82">
        <v>1072013821</v>
      </c>
      <c r="I355" s="82">
        <v>1072013821</v>
      </c>
      <c r="J355" s="10" t="s">
        <v>48</v>
      </c>
      <c r="K355" s="10" t="s">
        <v>32</v>
      </c>
      <c r="L355" s="13" t="s">
        <v>404</v>
      </c>
    </row>
    <row r="356" spans="2:12" ht="85.5">
      <c r="B356" s="85">
        <v>80111600</v>
      </c>
      <c r="C356" s="15" t="s">
        <v>462</v>
      </c>
      <c r="D356" s="37" t="s">
        <v>28</v>
      </c>
      <c r="E356" s="13" t="s">
        <v>29</v>
      </c>
      <c r="F356" s="10" t="s">
        <v>30</v>
      </c>
      <c r="G356" s="36">
        <v>0.05</v>
      </c>
      <c r="H356" s="82">
        <v>155000000</v>
      </c>
      <c r="I356" s="82">
        <v>155000000</v>
      </c>
      <c r="J356" s="10" t="s">
        <v>48</v>
      </c>
      <c r="K356" s="10" t="s">
        <v>32</v>
      </c>
      <c r="L356" s="13" t="s">
        <v>404</v>
      </c>
    </row>
    <row r="357" spans="2:12" ht="71.25">
      <c r="B357" s="25">
        <v>80131502</v>
      </c>
      <c r="C357" s="27" t="s">
        <v>1016</v>
      </c>
      <c r="D357" s="37" t="s">
        <v>28</v>
      </c>
      <c r="E357" s="25">
        <v>6</v>
      </c>
      <c r="F357" s="10" t="s">
        <v>30</v>
      </c>
      <c r="G357" s="39">
        <v>0.05</v>
      </c>
      <c r="H357" s="82">
        <v>166332000</v>
      </c>
      <c r="I357" s="82">
        <v>166332000</v>
      </c>
      <c r="J357" s="10" t="s">
        <v>48</v>
      </c>
      <c r="K357" s="10" t="s">
        <v>32</v>
      </c>
      <c r="L357" s="13" t="s">
        <v>404</v>
      </c>
    </row>
    <row r="358" spans="2:12" ht="71.25">
      <c r="B358" s="15">
        <v>80111600</v>
      </c>
      <c r="C358" s="15" t="s">
        <v>463</v>
      </c>
      <c r="D358" s="37" t="s">
        <v>28</v>
      </c>
      <c r="E358" s="13" t="s">
        <v>29</v>
      </c>
      <c r="F358" s="10" t="s">
        <v>30</v>
      </c>
      <c r="G358" s="40">
        <v>0.05</v>
      </c>
      <c r="H358" s="72">
        <v>120000000</v>
      </c>
      <c r="I358" s="72">
        <v>120000000</v>
      </c>
      <c r="J358" s="10" t="s">
        <v>48</v>
      </c>
      <c r="K358" s="10" t="s">
        <v>32</v>
      </c>
      <c r="L358" s="13" t="s">
        <v>404</v>
      </c>
    </row>
    <row r="359" spans="2:12" ht="228.75">
      <c r="B359" s="15">
        <v>80111600</v>
      </c>
      <c r="C359" s="15" t="s">
        <v>464</v>
      </c>
      <c r="D359" s="37" t="s">
        <v>28</v>
      </c>
      <c r="E359" s="13" t="s">
        <v>29</v>
      </c>
      <c r="F359" s="10" t="s">
        <v>30</v>
      </c>
      <c r="G359" s="41" t="s">
        <v>465</v>
      </c>
      <c r="H359" s="72">
        <v>44000000</v>
      </c>
      <c r="I359" s="72">
        <v>44000000</v>
      </c>
      <c r="J359" s="10" t="s">
        <v>48</v>
      </c>
      <c r="K359" s="10" t="s">
        <v>32</v>
      </c>
      <c r="L359" s="13" t="s">
        <v>404</v>
      </c>
    </row>
    <row r="360" spans="2:12" ht="57">
      <c r="B360" s="15">
        <v>80111600</v>
      </c>
      <c r="C360" s="15" t="s">
        <v>466</v>
      </c>
      <c r="D360" s="37" t="s">
        <v>28</v>
      </c>
      <c r="E360" s="13" t="s">
        <v>29</v>
      </c>
      <c r="F360" s="10" t="s">
        <v>30</v>
      </c>
      <c r="G360" s="42">
        <v>0.05</v>
      </c>
      <c r="H360" s="72">
        <v>352000000</v>
      </c>
      <c r="I360" s="72">
        <v>352000000</v>
      </c>
      <c r="J360" s="10" t="s">
        <v>48</v>
      </c>
      <c r="K360" s="10" t="s">
        <v>32</v>
      </c>
      <c r="L360" s="13" t="s">
        <v>404</v>
      </c>
    </row>
    <row r="361" spans="2:12" ht="42.75">
      <c r="B361" s="15" t="s">
        <v>467</v>
      </c>
      <c r="C361" s="15" t="s">
        <v>468</v>
      </c>
      <c r="D361" s="15" t="s">
        <v>156</v>
      </c>
      <c r="E361" s="15" t="s">
        <v>71</v>
      </c>
      <c r="F361" s="15" t="s">
        <v>37</v>
      </c>
      <c r="G361" s="15" t="s">
        <v>469</v>
      </c>
      <c r="H361" s="72">
        <v>400000000</v>
      </c>
      <c r="I361" s="72">
        <v>400000000</v>
      </c>
      <c r="J361" s="10" t="s">
        <v>48</v>
      </c>
      <c r="K361" s="10" t="s">
        <v>32</v>
      </c>
      <c r="L361" s="13" t="s">
        <v>404</v>
      </c>
    </row>
    <row r="362" spans="2:12" ht="71.25">
      <c r="B362" s="15">
        <v>80111600</v>
      </c>
      <c r="C362" s="15" t="s">
        <v>470</v>
      </c>
      <c r="D362" s="37" t="s">
        <v>28</v>
      </c>
      <c r="E362" s="13" t="s">
        <v>29</v>
      </c>
      <c r="F362" s="10" t="s">
        <v>30</v>
      </c>
      <c r="G362" s="42">
        <v>0.05</v>
      </c>
      <c r="H362" s="72">
        <v>193500000</v>
      </c>
      <c r="I362" s="72">
        <v>193500000</v>
      </c>
      <c r="J362" s="10" t="s">
        <v>48</v>
      </c>
      <c r="K362" s="10" t="s">
        <v>32</v>
      </c>
      <c r="L362" s="13" t="s">
        <v>404</v>
      </c>
    </row>
    <row r="363" spans="2:12" ht="57">
      <c r="B363" s="15">
        <v>80111600</v>
      </c>
      <c r="C363" s="15" t="s">
        <v>471</v>
      </c>
      <c r="D363" s="37" t="s">
        <v>28</v>
      </c>
      <c r="E363" s="13" t="s">
        <v>29</v>
      </c>
      <c r="F363" s="10" t="s">
        <v>30</v>
      </c>
      <c r="G363" s="42">
        <v>0.05</v>
      </c>
      <c r="H363" s="72">
        <v>160000000</v>
      </c>
      <c r="I363" s="72">
        <v>160000000</v>
      </c>
      <c r="J363" s="10" t="s">
        <v>48</v>
      </c>
      <c r="K363" s="10" t="s">
        <v>32</v>
      </c>
      <c r="L363" s="13" t="s">
        <v>404</v>
      </c>
    </row>
    <row r="364" spans="2:12" ht="57">
      <c r="B364" s="15">
        <v>80111600</v>
      </c>
      <c r="C364" s="15" t="s">
        <v>472</v>
      </c>
      <c r="D364" s="37" t="s">
        <v>28</v>
      </c>
      <c r="E364" s="13" t="s">
        <v>29</v>
      </c>
      <c r="F364" s="10" t="s">
        <v>30</v>
      </c>
      <c r="G364" s="42">
        <v>0.05</v>
      </c>
      <c r="H364" s="72">
        <v>45000000</v>
      </c>
      <c r="I364" s="72">
        <v>45000000</v>
      </c>
      <c r="J364" s="10" t="s">
        <v>48</v>
      </c>
      <c r="K364" s="10" t="s">
        <v>32</v>
      </c>
      <c r="L364" s="13" t="s">
        <v>404</v>
      </c>
    </row>
    <row r="365" spans="2:12" ht="85.5">
      <c r="B365" s="15">
        <v>80111600</v>
      </c>
      <c r="C365" s="15" t="s">
        <v>473</v>
      </c>
      <c r="D365" s="37" t="s">
        <v>28</v>
      </c>
      <c r="E365" s="13" t="s">
        <v>29</v>
      </c>
      <c r="F365" s="10" t="s">
        <v>30</v>
      </c>
      <c r="G365" s="42">
        <v>0.05</v>
      </c>
      <c r="H365" s="72">
        <v>90000000</v>
      </c>
      <c r="I365" s="72">
        <v>90000000</v>
      </c>
      <c r="J365" s="10" t="s">
        <v>48</v>
      </c>
      <c r="K365" s="10" t="s">
        <v>32</v>
      </c>
      <c r="L365" s="13" t="s">
        <v>404</v>
      </c>
    </row>
    <row r="366" spans="2:12" ht="57">
      <c r="B366" s="15" t="s">
        <v>474</v>
      </c>
      <c r="C366" s="15" t="s">
        <v>475</v>
      </c>
      <c r="D366" s="15" t="s">
        <v>147</v>
      </c>
      <c r="E366" s="15" t="s">
        <v>476</v>
      </c>
      <c r="F366" s="17" t="s">
        <v>955</v>
      </c>
      <c r="G366" s="42">
        <v>0.05</v>
      </c>
      <c r="H366" s="72">
        <v>65000000</v>
      </c>
      <c r="I366" s="72">
        <v>65000000</v>
      </c>
      <c r="J366" s="10" t="s">
        <v>48</v>
      </c>
      <c r="K366" s="10" t="s">
        <v>32</v>
      </c>
      <c r="L366" s="13" t="s">
        <v>404</v>
      </c>
    </row>
    <row r="367" spans="2:12" ht="157.5">
      <c r="B367" s="15" t="s">
        <v>477</v>
      </c>
      <c r="C367" s="41" t="s">
        <v>478</v>
      </c>
      <c r="D367" s="37" t="s">
        <v>28</v>
      </c>
      <c r="E367" s="15" t="s">
        <v>67</v>
      </c>
      <c r="F367" s="10" t="s">
        <v>30</v>
      </c>
      <c r="G367" s="42">
        <v>0.05</v>
      </c>
      <c r="H367" s="61">
        <v>1730250047</v>
      </c>
      <c r="I367" s="61">
        <v>1730250047</v>
      </c>
      <c r="J367" s="10" t="s">
        <v>48</v>
      </c>
      <c r="K367" s="10" t="s">
        <v>32</v>
      </c>
      <c r="L367" s="13" t="s">
        <v>404</v>
      </c>
    </row>
    <row r="368" spans="2:12" ht="42.75">
      <c r="B368" s="15">
        <v>25101500</v>
      </c>
      <c r="C368" s="15" t="s">
        <v>479</v>
      </c>
      <c r="D368" s="15" t="s">
        <v>147</v>
      </c>
      <c r="E368" s="15" t="s">
        <v>42</v>
      </c>
      <c r="F368" s="13" t="s">
        <v>37</v>
      </c>
      <c r="G368" s="42">
        <v>0.05</v>
      </c>
      <c r="H368" s="72">
        <v>300000000</v>
      </c>
      <c r="I368" s="72">
        <v>300000000</v>
      </c>
      <c r="J368" s="10" t="s">
        <v>48</v>
      </c>
      <c r="K368" s="10" t="s">
        <v>32</v>
      </c>
      <c r="L368" s="13" t="s">
        <v>404</v>
      </c>
    </row>
    <row r="369" spans="2:12" ht="57">
      <c r="B369" s="15">
        <v>80111600</v>
      </c>
      <c r="C369" s="15" t="s">
        <v>480</v>
      </c>
      <c r="D369" s="37" t="s">
        <v>28</v>
      </c>
      <c r="E369" s="13" t="s">
        <v>29</v>
      </c>
      <c r="F369" s="10" t="s">
        <v>30</v>
      </c>
      <c r="G369" s="42">
        <v>0.05</v>
      </c>
      <c r="H369" s="72">
        <v>255000000</v>
      </c>
      <c r="I369" s="72">
        <v>255000000</v>
      </c>
      <c r="J369" s="10" t="s">
        <v>48</v>
      </c>
      <c r="K369" s="10" t="s">
        <v>32</v>
      </c>
      <c r="L369" s="13" t="s">
        <v>404</v>
      </c>
    </row>
    <row r="370" spans="2:12" ht="71.25">
      <c r="B370" s="15">
        <v>80111600</v>
      </c>
      <c r="C370" s="15" t="s">
        <v>481</v>
      </c>
      <c r="D370" s="37" t="s">
        <v>28</v>
      </c>
      <c r="E370" s="13" t="s">
        <v>29</v>
      </c>
      <c r="F370" s="10" t="s">
        <v>30</v>
      </c>
      <c r="G370" s="42">
        <v>0.05</v>
      </c>
      <c r="H370" s="72">
        <v>35000000</v>
      </c>
      <c r="I370" s="72">
        <v>35000000</v>
      </c>
      <c r="J370" s="10" t="s">
        <v>48</v>
      </c>
      <c r="K370" s="10" t="s">
        <v>32</v>
      </c>
      <c r="L370" s="13" t="s">
        <v>404</v>
      </c>
    </row>
    <row r="371" spans="2:12" ht="42.75">
      <c r="B371" s="15" t="s">
        <v>482</v>
      </c>
      <c r="C371" s="15" t="s">
        <v>483</v>
      </c>
      <c r="D371" s="13" t="s">
        <v>164</v>
      </c>
      <c r="E371" s="13" t="s">
        <v>484</v>
      </c>
      <c r="F371" s="17" t="s">
        <v>955</v>
      </c>
      <c r="G371" s="36">
        <v>0.05</v>
      </c>
      <c r="H371" s="71">
        <v>73700000</v>
      </c>
      <c r="I371" s="71">
        <v>73700000</v>
      </c>
      <c r="J371" s="10" t="s">
        <v>48</v>
      </c>
      <c r="K371" s="10" t="s">
        <v>32</v>
      </c>
      <c r="L371" s="13" t="s">
        <v>404</v>
      </c>
    </row>
    <row r="372" spans="2:12" ht="42.75">
      <c r="B372" s="15" t="s">
        <v>485</v>
      </c>
      <c r="C372" s="15" t="s">
        <v>486</v>
      </c>
      <c r="D372" s="15" t="s">
        <v>164</v>
      </c>
      <c r="E372" s="15" t="s">
        <v>476</v>
      </c>
      <c r="F372" s="17" t="s">
        <v>955</v>
      </c>
      <c r="G372" s="42" t="s">
        <v>31</v>
      </c>
      <c r="H372" s="72">
        <v>70000000</v>
      </c>
      <c r="I372" s="72">
        <v>70000000</v>
      </c>
      <c r="J372" s="10" t="s">
        <v>48</v>
      </c>
      <c r="K372" s="10" t="s">
        <v>32</v>
      </c>
      <c r="L372" s="13" t="s">
        <v>404</v>
      </c>
    </row>
    <row r="373" spans="2:12" ht="85.5">
      <c r="B373" s="15">
        <v>80111600</v>
      </c>
      <c r="C373" s="15" t="s">
        <v>487</v>
      </c>
      <c r="D373" s="37" t="s">
        <v>28</v>
      </c>
      <c r="E373" s="13" t="s">
        <v>29</v>
      </c>
      <c r="F373" s="10" t="s">
        <v>30</v>
      </c>
      <c r="G373" s="42">
        <v>0.05</v>
      </c>
      <c r="H373" s="72">
        <v>18000000</v>
      </c>
      <c r="I373" s="72">
        <v>18000000</v>
      </c>
      <c r="J373" s="10" t="s">
        <v>48</v>
      </c>
      <c r="K373" s="10" t="s">
        <v>32</v>
      </c>
      <c r="L373" s="13" t="s">
        <v>404</v>
      </c>
    </row>
    <row r="374" spans="2:12" ht="114">
      <c r="B374" s="15">
        <v>80111600</v>
      </c>
      <c r="C374" s="15" t="s">
        <v>488</v>
      </c>
      <c r="D374" s="37" t="s">
        <v>28</v>
      </c>
      <c r="E374" s="13" t="s">
        <v>29</v>
      </c>
      <c r="F374" s="10" t="s">
        <v>30</v>
      </c>
      <c r="G374" s="42">
        <v>0.05</v>
      </c>
      <c r="H374" s="72">
        <v>12600000</v>
      </c>
      <c r="I374" s="61">
        <v>12600000</v>
      </c>
      <c r="J374" s="10" t="s">
        <v>48</v>
      </c>
      <c r="K374" s="10" t="s">
        <v>32</v>
      </c>
      <c r="L374" s="13" t="s">
        <v>404</v>
      </c>
    </row>
    <row r="375" spans="2:12" ht="71.25">
      <c r="B375" s="15">
        <v>44120000</v>
      </c>
      <c r="C375" s="15" t="s">
        <v>489</v>
      </c>
      <c r="D375" s="15" t="s">
        <v>164</v>
      </c>
      <c r="E375" s="15" t="s">
        <v>42</v>
      </c>
      <c r="F375" s="17" t="s">
        <v>955</v>
      </c>
      <c r="G375" s="42">
        <v>0.05</v>
      </c>
      <c r="H375" s="72">
        <v>70000000</v>
      </c>
      <c r="I375" s="72">
        <v>70000000</v>
      </c>
      <c r="J375" s="10" t="s">
        <v>48</v>
      </c>
      <c r="K375" s="10" t="s">
        <v>32</v>
      </c>
      <c r="L375" s="13" t="s">
        <v>404</v>
      </c>
    </row>
    <row r="376" spans="2:12" ht="28.5">
      <c r="B376" s="41">
        <v>86101700</v>
      </c>
      <c r="C376" s="41" t="s">
        <v>490</v>
      </c>
      <c r="D376" s="41" t="s">
        <v>44</v>
      </c>
      <c r="E376" s="41" t="s">
        <v>190</v>
      </c>
      <c r="F376" s="10" t="s">
        <v>30</v>
      </c>
      <c r="G376" s="40">
        <v>0.05</v>
      </c>
      <c r="H376" s="72">
        <v>1000000000</v>
      </c>
      <c r="I376" s="72">
        <v>300000000</v>
      </c>
      <c r="J376" s="10" t="s">
        <v>48</v>
      </c>
      <c r="K376" s="10" t="s">
        <v>32</v>
      </c>
      <c r="L376" s="13" t="s">
        <v>404</v>
      </c>
    </row>
    <row r="377" spans="2:12" ht="43.5">
      <c r="B377" s="41" t="s">
        <v>491</v>
      </c>
      <c r="C377" s="41" t="s">
        <v>492</v>
      </c>
      <c r="D377" s="41" t="s">
        <v>44</v>
      </c>
      <c r="E377" s="41" t="s">
        <v>29</v>
      </c>
      <c r="F377" s="17" t="s">
        <v>955</v>
      </c>
      <c r="G377" s="40">
        <v>0.05</v>
      </c>
      <c r="H377" s="72">
        <v>70000000</v>
      </c>
      <c r="I377" s="72">
        <v>70000000</v>
      </c>
      <c r="J377" s="10" t="s">
        <v>48</v>
      </c>
      <c r="K377" s="10" t="s">
        <v>32</v>
      </c>
      <c r="L377" s="13" t="s">
        <v>404</v>
      </c>
    </row>
    <row r="378" spans="2:12" ht="29.25">
      <c r="B378" s="41" t="s">
        <v>493</v>
      </c>
      <c r="C378" s="41" t="s">
        <v>494</v>
      </c>
      <c r="D378" s="41" t="s">
        <v>28</v>
      </c>
      <c r="E378" s="41" t="s">
        <v>495</v>
      </c>
      <c r="F378" s="10" t="s">
        <v>30</v>
      </c>
      <c r="G378" s="40">
        <v>0.05</v>
      </c>
      <c r="H378" s="72">
        <v>3000000000</v>
      </c>
      <c r="I378" s="72">
        <v>3000000000</v>
      </c>
      <c r="J378" s="10" t="s">
        <v>48</v>
      </c>
      <c r="K378" s="10" t="s">
        <v>32</v>
      </c>
      <c r="L378" s="13" t="s">
        <v>404</v>
      </c>
    </row>
    <row r="379" spans="2:12" ht="28.5">
      <c r="B379" s="15">
        <v>44100000</v>
      </c>
      <c r="C379" s="15" t="s">
        <v>496</v>
      </c>
      <c r="D379" s="37" t="s">
        <v>28</v>
      </c>
      <c r="E379" s="15" t="s">
        <v>42</v>
      </c>
      <c r="F379" s="17" t="s">
        <v>955</v>
      </c>
      <c r="G379" s="42">
        <v>0.05</v>
      </c>
      <c r="H379" s="72">
        <v>70000000</v>
      </c>
      <c r="I379" s="72">
        <v>70000000</v>
      </c>
      <c r="J379" s="10" t="s">
        <v>48</v>
      </c>
      <c r="K379" s="10" t="s">
        <v>32</v>
      </c>
      <c r="L379" s="13" t="s">
        <v>404</v>
      </c>
    </row>
    <row r="380" spans="2:12" ht="28.5">
      <c r="B380" s="15">
        <v>43191600</v>
      </c>
      <c r="C380" s="15" t="s">
        <v>497</v>
      </c>
      <c r="D380" s="37" t="s">
        <v>28</v>
      </c>
      <c r="E380" s="15" t="s">
        <v>42</v>
      </c>
      <c r="F380" s="17" t="s">
        <v>955</v>
      </c>
      <c r="G380" s="42">
        <v>0.05</v>
      </c>
      <c r="H380" s="72">
        <v>70000000</v>
      </c>
      <c r="I380" s="72">
        <v>70000000</v>
      </c>
      <c r="J380" s="10" t="s">
        <v>48</v>
      </c>
      <c r="K380" s="10" t="s">
        <v>32</v>
      </c>
      <c r="L380" s="13" t="s">
        <v>404</v>
      </c>
    </row>
    <row r="381" spans="2:12" ht="57.75">
      <c r="B381" s="41">
        <v>25101500</v>
      </c>
      <c r="C381" s="41" t="s">
        <v>498</v>
      </c>
      <c r="D381" s="37" t="s">
        <v>28</v>
      </c>
      <c r="E381" s="15" t="s">
        <v>42</v>
      </c>
      <c r="F381" s="25" t="s">
        <v>37</v>
      </c>
      <c r="G381" s="42">
        <v>0.05</v>
      </c>
      <c r="H381" s="72">
        <v>500000000</v>
      </c>
      <c r="I381" s="72">
        <v>500000000</v>
      </c>
      <c r="J381" s="10" t="s">
        <v>48</v>
      </c>
      <c r="K381" s="10" t="s">
        <v>32</v>
      </c>
      <c r="L381" s="13" t="s">
        <v>404</v>
      </c>
    </row>
    <row r="382" spans="2:12" ht="85.5">
      <c r="B382" s="15">
        <v>80111600</v>
      </c>
      <c r="C382" s="15" t="s">
        <v>500</v>
      </c>
      <c r="D382" s="37" t="s">
        <v>28</v>
      </c>
      <c r="E382" s="15" t="s">
        <v>67</v>
      </c>
      <c r="F382" s="10" t="s">
        <v>30</v>
      </c>
      <c r="G382" s="42">
        <v>0.05</v>
      </c>
      <c r="H382" s="61">
        <v>117000000</v>
      </c>
      <c r="I382" s="61">
        <v>117000000</v>
      </c>
      <c r="J382" s="10" t="s">
        <v>48</v>
      </c>
      <c r="K382" s="10" t="s">
        <v>32</v>
      </c>
      <c r="L382" s="19" t="s">
        <v>404</v>
      </c>
    </row>
    <row r="383" spans="2:12" ht="71.25">
      <c r="B383" s="15">
        <v>80111600</v>
      </c>
      <c r="C383" s="15" t="s">
        <v>501</v>
      </c>
      <c r="D383" s="37" t="s">
        <v>28</v>
      </c>
      <c r="E383" s="15" t="s">
        <v>67</v>
      </c>
      <c r="F383" s="10" t="s">
        <v>30</v>
      </c>
      <c r="G383" s="42">
        <v>0.05</v>
      </c>
      <c r="H383" s="61">
        <v>189900000</v>
      </c>
      <c r="I383" s="61">
        <v>189900000</v>
      </c>
      <c r="J383" s="10" t="s">
        <v>48</v>
      </c>
      <c r="K383" s="10" t="s">
        <v>32</v>
      </c>
      <c r="L383" s="19" t="s">
        <v>404</v>
      </c>
    </row>
    <row r="384" spans="2:12" ht="114">
      <c r="B384" s="15">
        <v>80111600</v>
      </c>
      <c r="C384" s="15" t="s">
        <v>502</v>
      </c>
      <c r="D384" s="37" t="s">
        <v>28</v>
      </c>
      <c r="E384" s="15" t="s">
        <v>67</v>
      </c>
      <c r="F384" s="10" t="s">
        <v>30</v>
      </c>
      <c r="G384" s="42">
        <v>0.05</v>
      </c>
      <c r="H384" s="61">
        <v>214200000</v>
      </c>
      <c r="I384" s="61">
        <v>214200000</v>
      </c>
      <c r="J384" s="10" t="s">
        <v>48</v>
      </c>
      <c r="K384" s="10" t="s">
        <v>32</v>
      </c>
      <c r="L384" s="19" t="s">
        <v>404</v>
      </c>
    </row>
    <row r="385" spans="2:12" ht="85.5">
      <c r="B385" s="15">
        <v>80111600</v>
      </c>
      <c r="C385" s="15" t="s">
        <v>503</v>
      </c>
      <c r="D385" s="37" t="s">
        <v>28</v>
      </c>
      <c r="E385" s="15" t="s">
        <v>67</v>
      </c>
      <c r="F385" s="10" t="s">
        <v>30</v>
      </c>
      <c r="G385" s="42">
        <v>0.05</v>
      </c>
      <c r="H385" s="61">
        <v>237000000</v>
      </c>
      <c r="I385" s="61">
        <v>237000000</v>
      </c>
      <c r="J385" s="10" t="s">
        <v>48</v>
      </c>
      <c r="K385" s="10" t="s">
        <v>32</v>
      </c>
      <c r="L385" s="19" t="s">
        <v>404</v>
      </c>
    </row>
    <row r="386" spans="2:12" ht="86.25">
      <c r="B386" s="15">
        <v>80111600</v>
      </c>
      <c r="C386" s="41" t="s">
        <v>504</v>
      </c>
      <c r="D386" s="37" t="s">
        <v>28</v>
      </c>
      <c r="E386" s="15" t="s">
        <v>67</v>
      </c>
      <c r="F386" s="10" t="s">
        <v>30</v>
      </c>
      <c r="G386" s="42">
        <v>0.05</v>
      </c>
      <c r="H386" s="72">
        <v>234000000</v>
      </c>
      <c r="I386" s="72">
        <v>234000000</v>
      </c>
      <c r="J386" s="10" t="s">
        <v>48</v>
      </c>
      <c r="K386" s="10" t="s">
        <v>32</v>
      </c>
      <c r="L386" s="19" t="s">
        <v>404</v>
      </c>
    </row>
    <row r="387" spans="2:12" ht="86.25">
      <c r="B387" s="15">
        <v>80111600</v>
      </c>
      <c r="C387" s="41" t="s">
        <v>505</v>
      </c>
      <c r="D387" s="37" t="s">
        <v>28</v>
      </c>
      <c r="E387" s="15" t="s">
        <v>67</v>
      </c>
      <c r="F387" s="10" t="s">
        <v>30</v>
      </c>
      <c r="G387" s="42">
        <v>0.05</v>
      </c>
      <c r="H387" s="72">
        <v>311400000</v>
      </c>
      <c r="I387" s="72">
        <v>311400000</v>
      </c>
      <c r="J387" s="10" t="s">
        <v>48</v>
      </c>
      <c r="K387" s="10" t="s">
        <v>32</v>
      </c>
      <c r="L387" s="19" t="s">
        <v>404</v>
      </c>
    </row>
    <row r="388" spans="2:12" ht="86.25">
      <c r="B388" s="15">
        <v>80111600</v>
      </c>
      <c r="C388" s="41" t="s">
        <v>506</v>
      </c>
      <c r="D388" s="37" t="s">
        <v>28</v>
      </c>
      <c r="E388" s="15" t="s">
        <v>67</v>
      </c>
      <c r="F388" s="10" t="s">
        <v>30</v>
      </c>
      <c r="G388" s="42">
        <v>0.05</v>
      </c>
      <c r="H388" s="61">
        <v>120000000</v>
      </c>
      <c r="I388" s="61">
        <v>120000000</v>
      </c>
      <c r="J388" s="10" t="s">
        <v>48</v>
      </c>
      <c r="K388" s="10" t="s">
        <v>32</v>
      </c>
      <c r="L388" s="19" t="s">
        <v>404</v>
      </c>
    </row>
    <row r="389" spans="2:12" ht="114">
      <c r="B389" s="15">
        <v>80111600</v>
      </c>
      <c r="C389" s="15" t="s">
        <v>507</v>
      </c>
      <c r="D389" s="37" t="s">
        <v>28</v>
      </c>
      <c r="E389" s="15" t="s">
        <v>29</v>
      </c>
      <c r="F389" s="10" t="s">
        <v>30</v>
      </c>
      <c r="G389" s="42">
        <v>0.05</v>
      </c>
      <c r="H389" s="72">
        <v>2500000000</v>
      </c>
      <c r="I389" s="72">
        <v>2500000000</v>
      </c>
      <c r="J389" s="10" t="s">
        <v>48</v>
      </c>
      <c r="K389" s="10" t="s">
        <v>32</v>
      </c>
      <c r="L389" s="13" t="s">
        <v>404</v>
      </c>
    </row>
    <row r="390" spans="2:12" ht="85.5">
      <c r="B390" s="15">
        <v>80111600</v>
      </c>
      <c r="C390" s="59" t="s">
        <v>508</v>
      </c>
      <c r="D390" s="37" t="s">
        <v>28</v>
      </c>
      <c r="E390" s="59" t="s">
        <v>29</v>
      </c>
      <c r="F390" s="10" t="s">
        <v>30</v>
      </c>
      <c r="G390" s="42">
        <v>0.05</v>
      </c>
      <c r="H390" s="79">
        <v>300000000</v>
      </c>
      <c r="I390" s="79">
        <v>300000000</v>
      </c>
      <c r="J390" s="10" t="s">
        <v>48</v>
      </c>
      <c r="K390" s="10" t="s">
        <v>32</v>
      </c>
      <c r="L390" s="13" t="s">
        <v>404</v>
      </c>
    </row>
    <row r="391" spans="2:12" ht="99.75">
      <c r="B391" s="43">
        <v>80111600</v>
      </c>
      <c r="C391" s="59" t="s">
        <v>509</v>
      </c>
      <c r="D391" s="13" t="s">
        <v>28</v>
      </c>
      <c r="E391" s="13" t="s">
        <v>67</v>
      </c>
      <c r="F391" s="10" t="s">
        <v>30</v>
      </c>
      <c r="G391" s="44">
        <v>0.05</v>
      </c>
      <c r="H391" s="79">
        <v>138000000</v>
      </c>
      <c r="I391" s="79">
        <v>138000000</v>
      </c>
      <c r="J391" s="10" t="s">
        <v>48</v>
      </c>
      <c r="K391" s="10" t="s">
        <v>32</v>
      </c>
      <c r="L391" s="13" t="s">
        <v>404</v>
      </c>
    </row>
    <row r="392" spans="2:12" ht="71.25">
      <c r="B392" s="43">
        <v>80111600</v>
      </c>
      <c r="C392" s="59" t="s">
        <v>510</v>
      </c>
      <c r="D392" s="13" t="s">
        <v>28</v>
      </c>
      <c r="E392" s="13" t="s">
        <v>190</v>
      </c>
      <c r="F392" s="10" t="s">
        <v>30</v>
      </c>
      <c r="G392" s="44">
        <v>0.05</v>
      </c>
      <c r="H392" s="79">
        <v>202300000</v>
      </c>
      <c r="I392" s="79">
        <v>202300000</v>
      </c>
      <c r="J392" s="10" t="s">
        <v>48</v>
      </c>
      <c r="K392" s="10" t="s">
        <v>32</v>
      </c>
      <c r="L392" s="13" t="s">
        <v>404</v>
      </c>
    </row>
    <row r="393" spans="2:12" ht="57">
      <c r="B393" s="43">
        <v>80111600</v>
      </c>
      <c r="C393" s="59" t="s">
        <v>511</v>
      </c>
      <c r="D393" s="13" t="s">
        <v>28</v>
      </c>
      <c r="E393" s="13" t="s">
        <v>67</v>
      </c>
      <c r="F393" s="10" t="s">
        <v>30</v>
      </c>
      <c r="G393" s="44">
        <v>0.05</v>
      </c>
      <c r="H393" s="79">
        <v>24000000</v>
      </c>
      <c r="I393" s="79">
        <v>24000000</v>
      </c>
      <c r="J393" s="10" t="s">
        <v>48</v>
      </c>
      <c r="K393" s="10" t="s">
        <v>32</v>
      </c>
      <c r="L393" s="13" t="s">
        <v>404</v>
      </c>
    </row>
    <row r="394" spans="2:12" ht="99.75">
      <c r="B394" s="43">
        <v>80111600</v>
      </c>
      <c r="C394" s="59" t="s">
        <v>512</v>
      </c>
      <c r="D394" s="13" t="s">
        <v>28</v>
      </c>
      <c r="E394" s="13" t="s">
        <v>67</v>
      </c>
      <c r="F394" s="10" t="s">
        <v>30</v>
      </c>
      <c r="G394" s="44">
        <v>0.05</v>
      </c>
      <c r="H394" s="79">
        <v>300000000</v>
      </c>
      <c r="I394" s="79">
        <v>300000000</v>
      </c>
      <c r="J394" s="10" t="s">
        <v>48</v>
      </c>
      <c r="K394" s="10" t="s">
        <v>32</v>
      </c>
      <c r="L394" s="13" t="s">
        <v>404</v>
      </c>
    </row>
    <row r="395" spans="2:12" ht="42.75">
      <c r="B395" s="15">
        <v>90111501</v>
      </c>
      <c r="C395" s="15" t="s">
        <v>454</v>
      </c>
      <c r="D395" s="13" t="s">
        <v>28</v>
      </c>
      <c r="E395" s="13" t="s">
        <v>29</v>
      </c>
      <c r="F395" s="17" t="s">
        <v>955</v>
      </c>
      <c r="G395" s="36">
        <v>0.05</v>
      </c>
      <c r="H395" s="61">
        <v>78000000</v>
      </c>
      <c r="I395" s="61">
        <v>7800000</v>
      </c>
      <c r="J395" s="10" t="s">
        <v>48</v>
      </c>
      <c r="K395" s="10" t="s">
        <v>32</v>
      </c>
      <c r="L395" s="13" t="s">
        <v>404</v>
      </c>
    </row>
    <row r="396" spans="2:12" ht="85.5">
      <c r="B396" s="15">
        <v>80111600</v>
      </c>
      <c r="C396" s="15" t="s">
        <v>513</v>
      </c>
      <c r="D396" s="15" t="s">
        <v>28</v>
      </c>
      <c r="E396" s="15" t="s">
        <v>67</v>
      </c>
      <c r="F396" s="10" t="s">
        <v>30</v>
      </c>
      <c r="G396" s="36">
        <v>0.05</v>
      </c>
      <c r="H396" s="61">
        <v>27000000</v>
      </c>
      <c r="I396" s="61">
        <v>27000000</v>
      </c>
      <c r="J396" s="10" t="s">
        <v>48</v>
      </c>
      <c r="K396" s="10" t="s">
        <v>32</v>
      </c>
      <c r="L396" s="19" t="s">
        <v>404</v>
      </c>
    </row>
    <row r="397" spans="2:12" ht="99.75">
      <c r="B397" s="15">
        <v>80111600</v>
      </c>
      <c r="C397" s="15" t="s">
        <v>514</v>
      </c>
      <c r="D397" s="15" t="s">
        <v>28</v>
      </c>
      <c r="E397" s="15" t="s">
        <v>67</v>
      </c>
      <c r="F397" s="10" t="s">
        <v>30</v>
      </c>
      <c r="G397" s="36">
        <v>0.05</v>
      </c>
      <c r="H397" s="61">
        <v>48000000</v>
      </c>
      <c r="I397" s="61">
        <v>48000000</v>
      </c>
      <c r="J397" s="10" t="s">
        <v>48</v>
      </c>
      <c r="K397" s="10" t="s">
        <v>32</v>
      </c>
      <c r="L397" s="19" t="s">
        <v>404</v>
      </c>
    </row>
    <row r="398" spans="2:12" ht="99.75">
      <c r="B398" s="15">
        <v>80111600</v>
      </c>
      <c r="C398" s="15" t="s">
        <v>515</v>
      </c>
      <c r="D398" s="15" t="s">
        <v>28</v>
      </c>
      <c r="E398" s="15" t="s">
        <v>67</v>
      </c>
      <c r="F398" s="10" t="s">
        <v>30</v>
      </c>
      <c r="G398" s="36">
        <v>0.05</v>
      </c>
      <c r="H398" s="61">
        <v>24000000</v>
      </c>
      <c r="I398" s="61">
        <v>24000000</v>
      </c>
      <c r="J398" s="10" t="s">
        <v>48</v>
      </c>
      <c r="K398" s="10" t="s">
        <v>32</v>
      </c>
      <c r="L398" s="19" t="s">
        <v>404</v>
      </c>
    </row>
    <row r="399" spans="2:12" ht="86.25">
      <c r="B399" s="15">
        <v>80111600</v>
      </c>
      <c r="C399" s="41" t="s">
        <v>516</v>
      </c>
      <c r="D399" s="15" t="s">
        <v>28</v>
      </c>
      <c r="E399" s="15" t="s">
        <v>67</v>
      </c>
      <c r="F399" s="10" t="s">
        <v>30</v>
      </c>
      <c r="G399" s="36">
        <v>0.05</v>
      </c>
      <c r="H399" s="61">
        <v>15000000</v>
      </c>
      <c r="I399" s="61">
        <v>15000000</v>
      </c>
      <c r="J399" s="10" t="s">
        <v>48</v>
      </c>
      <c r="K399" s="10" t="s">
        <v>32</v>
      </c>
      <c r="L399" s="19" t="s">
        <v>404</v>
      </c>
    </row>
    <row r="400" spans="2:12" ht="42.75">
      <c r="B400" s="15" t="s">
        <v>517</v>
      </c>
      <c r="C400" s="15" t="s">
        <v>518</v>
      </c>
      <c r="D400" s="15" t="s">
        <v>46</v>
      </c>
      <c r="E400" s="15" t="s">
        <v>42</v>
      </c>
      <c r="F400" s="17" t="s">
        <v>955</v>
      </c>
      <c r="G400" s="42">
        <v>0.05</v>
      </c>
      <c r="H400" s="61">
        <v>39000000</v>
      </c>
      <c r="I400" s="61">
        <v>39000000</v>
      </c>
      <c r="J400" s="10" t="s">
        <v>48</v>
      </c>
      <c r="K400" s="10" t="s">
        <v>32</v>
      </c>
      <c r="L400" s="13" t="s">
        <v>404</v>
      </c>
    </row>
    <row r="401" spans="2:12" ht="42.75">
      <c r="B401" s="15">
        <v>46181500</v>
      </c>
      <c r="C401" s="15" t="s">
        <v>519</v>
      </c>
      <c r="D401" s="15" t="s">
        <v>46</v>
      </c>
      <c r="E401" s="15" t="s">
        <v>175</v>
      </c>
      <c r="F401" s="17" t="s">
        <v>955</v>
      </c>
      <c r="G401" s="42" t="s">
        <v>31</v>
      </c>
      <c r="H401" s="61">
        <v>25000000</v>
      </c>
      <c r="I401" s="61">
        <v>25000000</v>
      </c>
      <c r="J401" s="10" t="s">
        <v>48</v>
      </c>
      <c r="K401" s="10" t="s">
        <v>32</v>
      </c>
      <c r="L401" s="13" t="s">
        <v>404</v>
      </c>
    </row>
    <row r="402" spans="2:12" ht="28.5">
      <c r="B402" s="15">
        <v>43191600</v>
      </c>
      <c r="C402" s="15" t="s">
        <v>497</v>
      </c>
      <c r="D402" s="15" t="s">
        <v>46</v>
      </c>
      <c r="E402" s="15" t="s">
        <v>71</v>
      </c>
      <c r="F402" s="17" t="s">
        <v>955</v>
      </c>
      <c r="G402" s="42">
        <v>0.05</v>
      </c>
      <c r="H402" s="61">
        <v>78000000</v>
      </c>
      <c r="I402" s="61">
        <v>78000000</v>
      </c>
      <c r="J402" s="10" t="s">
        <v>48</v>
      </c>
      <c r="K402" s="10" t="s">
        <v>32</v>
      </c>
      <c r="L402" s="13" t="s">
        <v>404</v>
      </c>
    </row>
    <row r="403" spans="2:12" ht="42.75">
      <c r="B403" s="43">
        <v>43191600</v>
      </c>
      <c r="C403" s="59" t="s">
        <v>1017</v>
      </c>
      <c r="D403" s="13" t="s">
        <v>156</v>
      </c>
      <c r="E403" s="13" t="s">
        <v>71</v>
      </c>
      <c r="F403" s="17" t="s">
        <v>955</v>
      </c>
      <c r="G403" s="42">
        <v>0.05</v>
      </c>
      <c r="H403" s="79">
        <v>78000000</v>
      </c>
      <c r="I403" s="79">
        <v>78000000</v>
      </c>
      <c r="J403" s="10" t="s">
        <v>48</v>
      </c>
      <c r="K403" s="10" t="s">
        <v>32</v>
      </c>
      <c r="L403" s="13" t="s">
        <v>404</v>
      </c>
    </row>
    <row r="404" spans="2:12" ht="99.75">
      <c r="B404" s="59">
        <v>80111600</v>
      </c>
      <c r="C404" s="59" t="s">
        <v>1018</v>
      </c>
      <c r="D404" s="13" t="s">
        <v>156</v>
      </c>
      <c r="E404" s="59" t="s">
        <v>78</v>
      </c>
      <c r="F404" s="10" t="s">
        <v>30</v>
      </c>
      <c r="G404" s="42">
        <v>0.05</v>
      </c>
      <c r="H404" s="79">
        <v>400000000</v>
      </c>
      <c r="I404" s="79">
        <v>400000000</v>
      </c>
      <c r="J404" s="10" t="s">
        <v>48</v>
      </c>
      <c r="K404" s="10" t="s">
        <v>32</v>
      </c>
      <c r="L404" s="13" t="s">
        <v>404</v>
      </c>
    </row>
    <row r="405" spans="2:12" ht="42.75">
      <c r="B405" s="59" t="s">
        <v>1019</v>
      </c>
      <c r="C405" s="59" t="s">
        <v>1020</v>
      </c>
      <c r="D405" s="13" t="s">
        <v>390</v>
      </c>
      <c r="E405" s="59" t="s">
        <v>874</v>
      </c>
      <c r="F405" s="17" t="s">
        <v>955</v>
      </c>
      <c r="G405" s="42" t="s">
        <v>31</v>
      </c>
      <c r="H405" s="79">
        <v>23886346</v>
      </c>
      <c r="I405" s="79">
        <v>23886346</v>
      </c>
      <c r="J405" s="10" t="s">
        <v>48</v>
      </c>
      <c r="K405" s="10" t="s">
        <v>32</v>
      </c>
      <c r="L405" s="13" t="s">
        <v>404</v>
      </c>
    </row>
    <row r="406" spans="2:12" ht="114">
      <c r="B406" s="15">
        <v>80111600</v>
      </c>
      <c r="C406" s="59" t="s">
        <v>1021</v>
      </c>
      <c r="D406" s="15" t="s">
        <v>28</v>
      </c>
      <c r="E406" s="15" t="s">
        <v>35</v>
      </c>
      <c r="F406" s="10" t="s">
        <v>30</v>
      </c>
      <c r="G406" s="42">
        <v>0.05</v>
      </c>
      <c r="H406" s="72">
        <v>1100000000</v>
      </c>
      <c r="I406" s="72">
        <v>1100000000</v>
      </c>
      <c r="J406" s="10" t="s">
        <v>48</v>
      </c>
      <c r="K406" s="10" t="s">
        <v>32</v>
      </c>
      <c r="L406" s="13" t="s">
        <v>404</v>
      </c>
    </row>
    <row r="407" spans="2:12" ht="99.75">
      <c r="B407" s="15">
        <v>80111600</v>
      </c>
      <c r="C407" s="59" t="s">
        <v>1022</v>
      </c>
      <c r="D407" s="15" t="s">
        <v>28</v>
      </c>
      <c r="E407" s="15" t="s">
        <v>42</v>
      </c>
      <c r="F407" s="10" t="s">
        <v>30</v>
      </c>
      <c r="G407" s="42">
        <v>0.05</v>
      </c>
      <c r="H407" s="72">
        <v>400000000</v>
      </c>
      <c r="I407" s="72">
        <v>400000000</v>
      </c>
      <c r="J407" s="10" t="s">
        <v>48</v>
      </c>
      <c r="K407" s="10" t="s">
        <v>32</v>
      </c>
      <c r="L407" s="13" t="s">
        <v>404</v>
      </c>
    </row>
    <row r="408" spans="2:12" ht="99.75">
      <c r="B408" s="15">
        <v>80111600</v>
      </c>
      <c r="C408" s="59" t="s">
        <v>1023</v>
      </c>
      <c r="D408" s="15" t="s">
        <v>28</v>
      </c>
      <c r="E408" s="15" t="s">
        <v>73</v>
      </c>
      <c r="F408" s="10" t="s">
        <v>30</v>
      </c>
      <c r="G408" s="42">
        <v>0.05</v>
      </c>
      <c r="H408" s="72">
        <v>400000000</v>
      </c>
      <c r="I408" s="72">
        <v>400000000</v>
      </c>
      <c r="J408" s="10" t="s">
        <v>48</v>
      </c>
      <c r="K408" s="10" t="s">
        <v>32</v>
      </c>
      <c r="L408" s="13" t="s">
        <v>404</v>
      </c>
    </row>
    <row r="409" spans="2:12" ht="99.75">
      <c r="B409" s="15">
        <v>80111600</v>
      </c>
      <c r="C409" s="59" t="s">
        <v>1024</v>
      </c>
      <c r="D409" s="15" t="s">
        <v>28</v>
      </c>
      <c r="E409" s="15" t="s">
        <v>80</v>
      </c>
      <c r="F409" s="10" t="s">
        <v>30</v>
      </c>
      <c r="G409" s="42">
        <v>0.05</v>
      </c>
      <c r="H409" s="72">
        <v>600000000</v>
      </c>
      <c r="I409" s="72">
        <v>600000000</v>
      </c>
      <c r="J409" s="10" t="s">
        <v>48</v>
      </c>
      <c r="K409" s="10" t="s">
        <v>32</v>
      </c>
      <c r="L409" s="13" t="s">
        <v>404</v>
      </c>
    </row>
    <row r="410" spans="2:12" ht="128.25">
      <c r="B410" s="15">
        <v>80111600</v>
      </c>
      <c r="C410" s="59" t="s">
        <v>1025</v>
      </c>
      <c r="D410" s="15" t="s">
        <v>28</v>
      </c>
      <c r="E410" s="15" t="s">
        <v>80</v>
      </c>
      <c r="F410" s="10" t="s">
        <v>30</v>
      </c>
      <c r="G410" s="42">
        <v>0.05</v>
      </c>
      <c r="H410" s="72">
        <v>400000000</v>
      </c>
      <c r="I410" s="72">
        <v>400000000</v>
      </c>
      <c r="J410" s="10" t="s">
        <v>48</v>
      </c>
      <c r="K410" s="10" t="s">
        <v>32</v>
      </c>
      <c r="L410" s="13" t="s">
        <v>404</v>
      </c>
    </row>
    <row r="411" spans="2:12" ht="99.75">
      <c r="B411" s="15">
        <v>80111600</v>
      </c>
      <c r="C411" s="59" t="s">
        <v>1026</v>
      </c>
      <c r="D411" s="15" t="s">
        <v>28</v>
      </c>
      <c r="E411" s="15" t="s">
        <v>67</v>
      </c>
      <c r="F411" s="10" t="s">
        <v>30</v>
      </c>
      <c r="G411" s="42">
        <v>0.05</v>
      </c>
      <c r="H411" s="72">
        <v>2000000000</v>
      </c>
      <c r="I411" s="72">
        <v>2000000000</v>
      </c>
      <c r="J411" s="10" t="s">
        <v>48</v>
      </c>
      <c r="K411" s="10" t="s">
        <v>32</v>
      </c>
      <c r="L411" s="13" t="s">
        <v>404</v>
      </c>
    </row>
    <row r="412" spans="2:12" ht="85.5">
      <c r="B412" s="15">
        <v>80111600</v>
      </c>
      <c r="C412" s="59" t="s">
        <v>1027</v>
      </c>
      <c r="D412" s="15" t="s">
        <v>28</v>
      </c>
      <c r="E412" s="15" t="s">
        <v>73</v>
      </c>
      <c r="F412" s="10" t="s">
        <v>30</v>
      </c>
      <c r="G412" s="42">
        <v>0.05</v>
      </c>
      <c r="H412" s="72">
        <v>1500000000</v>
      </c>
      <c r="I412" s="72">
        <v>1500000000</v>
      </c>
      <c r="J412" s="10" t="s">
        <v>48</v>
      </c>
      <c r="K412" s="10" t="s">
        <v>32</v>
      </c>
      <c r="L412" s="13" t="s">
        <v>404</v>
      </c>
    </row>
    <row r="413" spans="2:12" ht="57.75">
      <c r="B413" s="28" t="s">
        <v>1028</v>
      </c>
      <c r="C413" s="28" t="s">
        <v>1029</v>
      </c>
      <c r="D413" s="13" t="s">
        <v>147</v>
      </c>
      <c r="E413" s="13" t="s">
        <v>42</v>
      </c>
      <c r="F413" s="13" t="s">
        <v>37</v>
      </c>
      <c r="G413" s="59" t="s">
        <v>31</v>
      </c>
      <c r="H413" s="79">
        <v>350000000</v>
      </c>
      <c r="I413" s="79">
        <v>350000000</v>
      </c>
      <c r="J413" s="10" t="s">
        <v>48</v>
      </c>
      <c r="K413" s="10" t="s">
        <v>32</v>
      </c>
      <c r="L413" s="13" t="s">
        <v>404</v>
      </c>
    </row>
    <row r="414" spans="2:12" ht="43.5">
      <c r="B414" s="31" t="s">
        <v>1030</v>
      </c>
      <c r="C414" s="86" t="s">
        <v>1031</v>
      </c>
      <c r="D414" s="13" t="s">
        <v>750</v>
      </c>
      <c r="E414" s="13" t="s">
        <v>476</v>
      </c>
      <c r="F414" s="13" t="s">
        <v>37</v>
      </c>
      <c r="G414" s="87">
        <v>0.05</v>
      </c>
      <c r="H414" s="79">
        <v>700000000</v>
      </c>
      <c r="I414" s="79">
        <v>700000000</v>
      </c>
      <c r="J414" s="10" t="s">
        <v>48</v>
      </c>
      <c r="K414" s="10" t="s">
        <v>32</v>
      </c>
      <c r="L414" s="13" t="s">
        <v>404</v>
      </c>
    </row>
    <row r="415" spans="2:12" ht="29.25">
      <c r="B415" s="51">
        <v>78181500</v>
      </c>
      <c r="C415" s="28" t="s">
        <v>1032</v>
      </c>
      <c r="D415" s="13" t="s">
        <v>750</v>
      </c>
      <c r="E415" s="13" t="s">
        <v>78</v>
      </c>
      <c r="F415" s="13" t="s">
        <v>37</v>
      </c>
      <c r="G415" s="87">
        <v>0.05</v>
      </c>
      <c r="H415" s="79">
        <v>250000000</v>
      </c>
      <c r="I415" s="79">
        <v>250000000</v>
      </c>
      <c r="J415" s="10" t="s">
        <v>48</v>
      </c>
      <c r="K415" s="10" t="s">
        <v>32</v>
      </c>
      <c r="L415" s="13" t="s">
        <v>404</v>
      </c>
    </row>
    <row r="416" spans="2:12" ht="28.5">
      <c r="B416" s="43">
        <v>80111600</v>
      </c>
      <c r="C416" s="43" t="s">
        <v>1033</v>
      </c>
      <c r="D416" s="13" t="s">
        <v>750</v>
      </c>
      <c r="E416" s="13" t="s">
        <v>42</v>
      </c>
      <c r="F416" s="10" t="s">
        <v>30</v>
      </c>
      <c r="G416" s="87">
        <v>0.05</v>
      </c>
      <c r="H416" s="79">
        <v>200000000</v>
      </c>
      <c r="I416" s="79">
        <v>200000000</v>
      </c>
      <c r="J416" s="10" t="s">
        <v>48</v>
      </c>
      <c r="K416" s="10" t="s">
        <v>32</v>
      </c>
      <c r="L416" s="13" t="s">
        <v>404</v>
      </c>
    </row>
    <row r="417" spans="2:12" ht="156.75">
      <c r="B417" s="15">
        <v>80111600</v>
      </c>
      <c r="C417" s="23" t="s">
        <v>1034</v>
      </c>
      <c r="D417" s="88" t="s">
        <v>164</v>
      </c>
      <c r="E417" s="88" t="s">
        <v>80</v>
      </c>
      <c r="F417" s="10" t="s">
        <v>30</v>
      </c>
      <c r="G417" s="87">
        <v>0.05</v>
      </c>
      <c r="H417" s="89">
        <v>54500000</v>
      </c>
      <c r="I417" s="89">
        <v>54500000</v>
      </c>
      <c r="J417" s="10" t="s">
        <v>48</v>
      </c>
      <c r="K417" s="10" t="s">
        <v>32</v>
      </c>
      <c r="L417" s="13" t="s">
        <v>404</v>
      </c>
    </row>
    <row r="418" spans="2:12" ht="57">
      <c r="B418" s="13">
        <v>80101509</v>
      </c>
      <c r="C418" s="66" t="s">
        <v>520</v>
      </c>
      <c r="D418" s="13" t="s">
        <v>28</v>
      </c>
      <c r="E418" s="13" t="s">
        <v>29</v>
      </c>
      <c r="F418" s="10" t="s">
        <v>30</v>
      </c>
      <c r="G418" s="22" t="s">
        <v>31</v>
      </c>
      <c r="H418" s="65">
        <v>700000000</v>
      </c>
      <c r="I418" s="65">
        <v>700000000</v>
      </c>
      <c r="J418" s="10" t="s">
        <v>48</v>
      </c>
      <c r="K418" s="10" t="s">
        <v>32</v>
      </c>
      <c r="L418" s="13" t="s">
        <v>521</v>
      </c>
    </row>
    <row r="419" spans="2:12" ht="57">
      <c r="B419" s="13">
        <v>80101509</v>
      </c>
      <c r="C419" s="66" t="s">
        <v>522</v>
      </c>
      <c r="D419" s="13" t="s">
        <v>28</v>
      </c>
      <c r="E419" s="13" t="s">
        <v>67</v>
      </c>
      <c r="F419" s="10" t="s">
        <v>30</v>
      </c>
      <c r="G419" s="22" t="s">
        <v>31</v>
      </c>
      <c r="H419" s="65">
        <v>400000000</v>
      </c>
      <c r="I419" s="65">
        <v>400000000</v>
      </c>
      <c r="J419" s="10" t="s">
        <v>48</v>
      </c>
      <c r="K419" s="10" t="s">
        <v>32</v>
      </c>
      <c r="L419" s="13" t="s">
        <v>521</v>
      </c>
    </row>
    <row r="420" spans="2:12" ht="99.75">
      <c r="B420" s="13">
        <v>80111600</v>
      </c>
      <c r="C420" s="66" t="s">
        <v>523</v>
      </c>
      <c r="D420" s="13" t="s">
        <v>390</v>
      </c>
      <c r="E420" s="13" t="s">
        <v>67</v>
      </c>
      <c r="F420" s="10" t="s">
        <v>30</v>
      </c>
      <c r="G420" s="22" t="s">
        <v>31</v>
      </c>
      <c r="H420" s="65">
        <v>808800000</v>
      </c>
      <c r="I420" s="65">
        <v>808800000</v>
      </c>
      <c r="J420" s="10" t="s">
        <v>48</v>
      </c>
      <c r="K420" s="10" t="s">
        <v>32</v>
      </c>
      <c r="L420" s="13" t="s">
        <v>521</v>
      </c>
    </row>
    <row r="421" spans="2:12" ht="42.75">
      <c r="B421" s="13">
        <v>80101509</v>
      </c>
      <c r="C421" s="66" t="s">
        <v>524</v>
      </c>
      <c r="D421" s="13" t="s">
        <v>156</v>
      </c>
      <c r="E421" s="13" t="s">
        <v>67</v>
      </c>
      <c r="F421" s="10" t="s">
        <v>30</v>
      </c>
      <c r="G421" s="22" t="s">
        <v>31</v>
      </c>
      <c r="H421" s="65">
        <v>500000000</v>
      </c>
      <c r="I421" s="65">
        <v>500000000</v>
      </c>
      <c r="J421" s="10" t="s">
        <v>48</v>
      </c>
      <c r="K421" s="10" t="s">
        <v>32</v>
      </c>
      <c r="L421" s="13" t="s">
        <v>521</v>
      </c>
    </row>
    <row r="422" spans="2:12" ht="42.75">
      <c r="B422" s="13">
        <v>80101509</v>
      </c>
      <c r="C422" s="66" t="s">
        <v>525</v>
      </c>
      <c r="D422" s="13" t="s">
        <v>156</v>
      </c>
      <c r="E422" s="13" t="s">
        <v>67</v>
      </c>
      <c r="F422" s="10" t="s">
        <v>30</v>
      </c>
      <c r="G422" s="22" t="s">
        <v>31</v>
      </c>
      <c r="H422" s="65">
        <v>300036648</v>
      </c>
      <c r="I422" s="65">
        <v>300036648</v>
      </c>
      <c r="J422" s="10" t="s">
        <v>48</v>
      </c>
      <c r="K422" s="10" t="s">
        <v>32</v>
      </c>
      <c r="L422" s="13" t="s">
        <v>521</v>
      </c>
    </row>
    <row r="423" spans="2:12" ht="57">
      <c r="B423" s="13">
        <v>80101509</v>
      </c>
      <c r="C423" s="66" t="s">
        <v>526</v>
      </c>
      <c r="D423" s="13" t="s">
        <v>156</v>
      </c>
      <c r="E423" s="13" t="s">
        <v>67</v>
      </c>
      <c r="F423" s="10" t="s">
        <v>30</v>
      </c>
      <c r="G423" s="22" t="s">
        <v>31</v>
      </c>
      <c r="H423" s="65">
        <v>860379472</v>
      </c>
      <c r="I423" s="65">
        <v>860379472</v>
      </c>
      <c r="J423" s="10" t="s">
        <v>48</v>
      </c>
      <c r="K423" s="10" t="s">
        <v>32</v>
      </c>
      <c r="L423" s="13" t="s">
        <v>521</v>
      </c>
    </row>
    <row r="424" spans="2:12" ht="42.75">
      <c r="B424" s="13">
        <v>80131500</v>
      </c>
      <c r="C424" s="66" t="s">
        <v>527</v>
      </c>
      <c r="D424" s="13" t="s">
        <v>28</v>
      </c>
      <c r="E424" s="13" t="s">
        <v>67</v>
      </c>
      <c r="F424" s="10" t="s">
        <v>30</v>
      </c>
      <c r="G424" s="22" t="s">
        <v>31</v>
      </c>
      <c r="H424" s="65">
        <v>180000000</v>
      </c>
      <c r="I424" s="65">
        <v>180000000</v>
      </c>
      <c r="J424" s="10" t="s">
        <v>48</v>
      </c>
      <c r="K424" s="10" t="s">
        <v>32</v>
      </c>
      <c r="L424" s="13" t="s">
        <v>521</v>
      </c>
    </row>
    <row r="425" spans="2:12" ht="42.75">
      <c r="B425" s="13">
        <v>80101509</v>
      </c>
      <c r="C425" s="66" t="s">
        <v>528</v>
      </c>
      <c r="D425" s="13" t="s">
        <v>156</v>
      </c>
      <c r="E425" s="13" t="s">
        <v>67</v>
      </c>
      <c r="F425" s="10" t="s">
        <v>30</v>
      </c>
      <c r="G425" s="22" t="s">
        <v>31</v>
      </c>
      <c r="H425" s="65">
        <v>500000000</v>
      </c>
      <c r="I425" s="65">
        <v>500000000</v>
      </c>
      <c r="J425" s="10" t="s">
        <v>48</v>
      </c>
      <c r="K425" s="10" t="s">
        <v>32</v>
      </c>
      <c r="L425" s="13" t="s">
        <v>521</v>
      </c>
    </row>
    <row r="426" spans="2:12" ht="28.5">
      <c r="B426" s="13">
        <v>84121901</v>
      </c>
      <c r="C426" s="13" t="s">
        <v>529</v>
      </c>
      <c r="D426" s="13" t="s">
        <v>28</v>
      </c>
      <c r="E426" s="13" t="s">
        <v>29</v>
      </c>
      <c r="F426" s="13" t="s">
        <v>58</v>
      </c>
      <c r="G426" s="26" t="s">
        <v>530</v>
      </c>
      <c r="H426" s="61">
        <v>15500000000</v>
      </c>
      <c r="I426" s="61">
        <v>15500000000</v>
      </c>
      <c r="J426" s="10" t="s">
        <v>48</v>
      </c>
      <c r="K426" s="10" t="s">
        <v>32</v>
      </c>
      <c r="L426" s="13" t="s">
        <v>531</v>
      </c>
    </row>
    <row r="427" spans="2:12" ht="28.5">
      <c r="B427" s="13">
        <v>84121901</v>
      </c>
      <c r="C427" s="13" t="s">
        <v>532</v>
      </c>
      <c r="D427" s="13" t="s">
        <v>28</v>
      </c>
      <c r="E427" s="13" t="s">
        <v>29</v>
      </c>
      <c r="F427" s="10" t="s">
        <v>30</v>
      </c>
      <c r="G427" s="26" t="s">
        <v>533</v>
      </c>
      <c r="H427" s="61">
        <v>19227000000</v>
      </c>
      <c r="I427" s="61">
        <v>19227000000</v>
      </c>
      <c r="J427" s="10" t="s">
        <v>48</v>
      </c>
      <c r="K427" s="10" t="s">
        <v>32</v>
      </c>
      <c r="L427" s="13" t="s">
        <v>531</v>
      </c>
    </row>
    <row r="428" spans="2:12" ht="28.5">
      <c r="B428" s="13">
        <v>84121901</v>
      </c>
      <c r="C428" s="13" t="s">
        <v>534</v>
      </c>
      <c r="D428" s="13" t="s">
        <v>28</v>
      </c>
      <c r="E428" s="13" t="s">
        <v>29</v>
      </c>
      <c r="F428" s="10" t="s">
        <v>30</v>
      </c>
      <c r="G428" s="26" t="s">
        <v>31</v>
      </c>
      <c r="H428" s="61">
        <v>500000000</v>
      </c>
      <c r="I428" s="61">
        <v>500000000</v>
      </c>
      <c r="J428" s="10" t="s">
        <v>48</v>
      </c>
      <c r="K428" s="10" t="s">
        <v>32</v>
      </c>
      <c r="L428" s="13" t="s">
        <v>531</v>
      </c>
    </row>
    <row r="429" spans="2:12" ht="57">
      <c r="B429" s="13" t="s">
        <v>535</v>
      </c>
      <c r="C429" s="13" t="s">
        <v>536</v>
      </c>
      <c r="D429" s="13" t="s">
        <v>28</v>
      </c>
      <c r="E429" s="13" t="s">
        <v>29</v>
      </c>
      <c r="F429" s="15" t="s">
        <v>37</v>
      </c>
      <c r="G429" s="26" t="s">
        <v>31</v>
      </c>
      <c r="H429" s="61">
        <v>450000000</v>
      </c>
      <c r="I429" s="61">
        <v>450000000</v>
      </c>
      <c r="J429" s="10" t="s">
        <v>48</v>
      </c>
      <c r="K429" s="10" t="s">
        <v>32</v>
      </c>
      <c r="L429" s="13" t="s">
        <v>531</v>
      </c>
    </row>
    <row r="430" spans="2:12" ht="28.5">
      <c r="B430" s="13">
        <v>80111600</v>
      </c>
      <c r="C430" s="13" t="s">
        <v>537</v>
      </c>
      <c r="D430" s="13" t="s">
        <v>28</v>
      </c>
      <c r="E430" s="13" t="s">
        <v>29</v>
      </c>
      <c r="F430" s="10" t="s">
        <v>30</v>
      </c>
      <c r="G430" s="26" t="s">
        <v>31</v>
      </c>
      <c r="H430" s="61">
        <v>3040000000</v>
      </c>
      <c r="I430" s="61">
        <v>1520000000</v>
      </c>
      <c r="J430" s="10" t="s">
        <v>48</v>
      </c>
      <c r="K430" s="10" t="s">
        <v>32</v>
      </c>
      <c r="L430" s="13" t="s">
        <v>531</v>
      </c>
    </row>
    <row r="431" spans="2:12" ht="28.5">
      <c r="B431" s="13">
        <v>84121901</v>
      </c>
      <c r="C431" s="15" t="s">
        <v>538</v>
      </c>
      <c r="D431" s="13" t="s">
        <v>28</v>
      </c>
      <c r="E431" s="13" t="s">
        <v>29</v>
      </c>
      <c r="F431" s="10" t="s">
        <v>30</v>
      </c>
      <c r="G431" s="26" t="s">
        <v>31</v>
      </c>
      <c r="H431" s="61">
        <v>4000000000</v>
      </c>
      <c r="I431" s="61">
        <v>4000000000</v>
      </c>
      <c r="J431" s="10" t="s">
        <v>48</v>
      </c>
      <c r="K431" s="10" t="s">
        <v>32</v>
      </c>
      <c r="L431" s="13" t="s">
        <v>531</v>
      </c>
    </row>
    <row r="432" spans="2:12" ht="28.5">
      <c r="B432" s="13">
        <v>91111904</v>
      </c>
      <c r="C432" s="15" t="s">
        <v>539</v>
      </c>
      <c r="D432" s="13" t="s">
        <v>28</v>
      </c>
      <c r="E432" s="13" t="s">
        <v>29</v>
      </c>
      <c r="F432" s="10" t="s">
        <v>30</v>
      </c>
      <c r="G432" s="26" t="s">
        <v>31</v>
      </c>
      <c r="H432" s="61">
        <v>100000000</v>
      </c>
      <c r="I432" s="61">
        <v>50000000</v>
      </c>
      <c r="J432" s="10" t="s">
        <v>48</v>
      </c>
      <c r="K432" s="10" t="s">
        <v>32</v>
      </c>
      <c r="L432" s="13" t="s">
        <v>531</v>
      </c>
    </row>
    <row r="433" spans="2:12" ht="28.5">
      <c r="B433" s="13">
        <v>91111904</v>
      </c>
      <c r="C433" s="15" t="s">
        <v>540</v>
      </c>
      <c r="D433" s="13" t="s">
        <v>28</v>
      </c>
      <c r="E433" s="13" t="s">
        <v>29</v>
      </c>
      <c r="F433" s="10" t="s">
        <v>30</v>
      </c>
      <c r="G433" s="26" t="s">
        <v>31</v>
      </c>
      <c r="H433" s="61">
        <v>400000000</v>
      </c>
      <c r="I433" s="61">
        <v>400000000</v>
      </c>
      <c r="J433" s="10" t="s">
        <v>48</v>
      </c>
      <c r="K433" s="10" t="s">
        <v>32</v>
      </c>
      <c r="L433" s="13" t="s">
        <v>531</v>
      </c>
    </row>
    <row r="434" spans="2:12" ht="28.5">
      <c r="B434" s="13">
        <v>91111904</v>
      </c>
      <c r="C434" s="15" t="s">
        <v>541</v>
      </c>
      <c r="D434" s="13" t="s">
        <v>28</v>
      </c>
      <c r="E434" s="13" t="s">
        <v>29</v>
      </c>
      <c r="F434" s="10" t="s">
        <v>30</v>
      </c>
      <c r="G434" s="26" t="s">
        <v>31</v>
      </c>
      <c r="H434" s="61">
        <v>50000000</v>
      </c>
      <c r="I434" s="61">
        <v>50000000</v>
      </c>
      <c r="J434" s="10" t="s">
        <v>48</v>
      </c>
      <c r="K434" s="10" t="s">
        <v>32</v>
      </c>
      <c r="L434" s="13" t="s">
        <v>531</v>
      </c>
    </row>
    <row r="435" spans="2:12" ht="28.5">
      <c r="B435" s="13">
        <v>83110000</v>
      </c>
      <c r="C435" s="15" t="s">
        <v>542</v>
      </c>
      <c r="D435" s="13" t="s">
        <v>28</v>
      </c>
      <c r="E435" s="13" t="s">
        <v>29</v>
      </c>
      <c r="F435" s="10" t="s">
        <v>30</v>
      </c>
      <c r="G435" s="26" t="s">
        <v>31</v>
      </c>
      <c r="H435" s="61">
        <v>50000000</v>
      </c>
      <c r="I435" s="61">
        <v>50000000</v>
      </c>
      <c r="J435" s="10" t="s">
        <v>48</v>
      </c>
      <c r="K435" s="10" t="s">
        <v>32</v>
      </c>
      <c r="L435" s="13" t="s">
        <v>531</v>
      </c>
    </row>
    <row r="436" spans="2:12" ht="28.5">
      <c r="B436" s="13">
        <v>83110000</v>
      </c>
      <c r="C436" s="15" t="s">
        <v>543</v>
      </c>
      <c r="D436" s="13" t="s">
        <v>28</v>
      </c>
      <c r="E436" s="13" t="s">
        <v>29</v>
      </c>
      <c r="F436" s="10" t="s">
        <v>30</v>
      </c>
      <c r="G436" s="26" t="s">
        <v>544</v>
      </c>
      <c r="H436" s="61">
        <v>531631233</v>
      </c>
      <c r="I436" s="61">
        <v>531631233</v>
      </c>
      <c r="J436" s="10" t="s">
        <v>48</v>
      </c>
      <c r="K436" s="10" t="s">
        <v>32</v>
      </c>
      <c r="L436" s="13" t="s">
        <v>531</v>
      </c>
    </row>
    <row r="437" spans="2:12" ht="28.5">
      <c r="B437" s="13">
        <v>83110000</v>
      </c>
      <c r="C437" s="15" t="s">
        <v>545</v>
      </c>
      <c r="D437" s="13" t="s">
        <v>28</v>
      </c>
      <c r="E437" s="13" t="s">
        <v>29</v>
      </c>
      <c r="F437" s="10" t="s">
        <v>30</v>
      </c>
      <c r="G437" s="26" t="s">
        <v>31</v>
      </c>
      <c r="H437" s="61">
        <v>100000000</v>
      </c>
      <c r="I437" s="61">
        <v>100000000</v>
      </c>
      <c r="J437" s="10" t="s">
        <v>48</v>
      </c>
      <c r="K437" s="10" t="s">
        <v>32</v>
      </c>
      <c r="L437" s="13" t="s">
        <v>531</v>
      </c>
    </row>
    <row r="438" spans="2:12" ht="42.75">
      <c r="B438" s="15">
        <v>80111600</v>
      </c>
      <c r="C438" s="13" t="s">
        <v>546</v>
      </c>
      <c r="D438" s="13" t="s">
        <v>28</v>
      </c>
      <c r="E438" s="13" t="s">
        <v>29</v>
      </c>
      <c r="F438" s="10" t="s">
        <v>30</v>
      </c>
      <c r="G438" s="22" t="s">
        <v>547</v>
      </c>
      <c r="H438" s="65">
        <v>2935400000</v>
      </c>
      <c r="I438" s="65">
        <v>2935400000</v>
      </c>
      <c r="J438" s="10" t="s">
        <v>48</v>
      </c>
      <c r="K438" s="10" t="s">
        <v>32</v>
      </c>
      <c r="L438" s="13" t="s">
        <v>548</v>
      </c>
    </row>
    <row r="439" spans="2:12" ht="28.5">
      <c r="B439" s="15">
        <v>80111600</v>
      </c>
      <c r="C439" s="13" t="s">
        <v>549</v>
      </c>
      <c r="D439" s="13" t="s">
        <v>28</v>
      </c>
      <c r="E439" s="13" t="s">
        <v>29</v>
      </c>
      <c r="F439" s="10" t="s">
        <v>30</v>
      </c>
      <c r="G439" s="22" t="s">
        <v>31</v>
      </c>
      <c r="H439" s="65">
        <v>518900000</v>
      </c>
      <c r="I439" s="65">
        <v>518900000</v>
      </c>
      <c r="J439" s="10" t="s">
        <v>48</v>
      </c>
      <c r="K439" s="10" t="s">
        <v>32</v>
      </c>
      <c r="L439" s="13" t="s">
        <v>548</v>
      </c>
    </row>
    <row r="440" spans="2:12" ht="42.75">
      <c r="B440" s="15">
        <v>80111600</v>
      </c>
      <c r="C440" s="13" t="s">
        <v>550</v>
      </c>
      <c r="D440" s="13" t="s">
        <v>28</v>
      </c>
      <c r="E440" s="13" t="s">
        <v>29</v>
      </c>
      <c r="F440" s="10" t="s">
        <v>30</v>
      </c>
      <c r="G440" s="22" t="s">
        <v>551</v>
      </c>
      <c r="H440" s="65">
        <v>234000000</v>
      </c>
      <c r="I440" s="65">
        <v>234000000</v>
      </c>
      <c r="J440" s="10" t="s">
        <v>48</v>
      </c>
      <c r="K440" s="10" t="s">
        <v>32</v>
      </c>
      <c r="L440" s="13" t="s">
        <v>548</v>
      </c>
    </row>
    <row r="441" spans="2:12" ht="42.75">
      <c r="B441" s="15">
        <v>80111600</v>
      </c>
      <c r="C441" s="13" t="s">
        <v>552</v>
      </c>
      <c r="D441" s="13" t="s">
        <v>28</v>
      </c>
      <c r="E441" s="13" t="s">
        <v>29</v>
      </c>
      <c r="F441" s="10" t="s">
        <v>30</v>
      </c>
      <c r="G441" s="22" t="s">
        <v>551</v>
      </c>
      <c r="H441" s="65">
        <v>197600000</v>
      </c>
      <c r="I441" s="65">
        <v>197600000</v>
      </c>
      <c r="J441" s="10" t="s">
        <v>48</v>
      </c>
      <c r="K441" s="10" t="s">
        <v>32</v>
      </c>
      <c r="L441" s="13" t="s">
        <v>548</v>
      </c>
    </row>
    <row r="442" spans="2:12" ht="42.75">
      <c r="B442" s="15">
        <v>80111600</v>
      </c>
      <c r="C442" s="15" t="s">
        <v>553</v>
      </c>
      <c r="D442" s="13" t="s">
        <v>28</v>
      </c>
      <c r="E442" s="13" t="s">
        <v>29</v>
      </c>
      <c r="F442" s="10" t="s">
        <v>30</v>
      </c>
      <c r="G442" s="22" t="s">
        <v>551</v>
      </c>
      <c r="H442" s="65">
        <v>355300000</v>
      </c>
      <c r="I442" s="65">
        <v>355300000</v>
      </c>
      <c r="J442" s="10" t="s">
        <v>48</v>
      </c>
      <c r="K442" s="10" t="s">
        <v>32</v>
      </c>
      <c r="L442" s="13" t="s">
        <v>548</v>
      </c>
    </row>
    <row r="443" spans="2:12" ht="28.5">
      <c r="B443" s="15">
        <v>80111600</v>
      </c>
      <c r="C443" s="15" t="s">
        <v>554</v>
      </c>
      <c r="D443" s="13" t="s">
        <v>28</v>
      </c>
      <c r="E443" s="13" t="s">
        <v>29</v>
      </c>
      <c r="F443" s="10" t="s">
        <v>30</v>
      </c>
      <c r="G443" s="22" t="s">
        <v>551</v>
      </c>
      <c r="H443" s="65">
        <v>943400000</v>
      </c>
      <c r="I443" s="65">
        <v>943400000</v>
      </c>
      <c r="J443" s="10" t="s">
        <v>48</v>
      </c>
      <c r="K443" s="10" t="s">
        <v>32</v>
      </c>
      <c r="L443" s="13" t="s">
        <v>548</v>
      </c>
    </row>
    <row r="444" spans="2:12" ht="42.75">
      <c r="B444" s="15">
        <v>80111600</v>
      </c>
      <c r="C444" s="13" t="s">
        <v>555</v>
      </c>
      <c r="D444" s="13" t="s">
        <v>28</v>
      </c>
      <c r="E444" s="13" t="s">
        <v>29</v>
      </c>
      <c r="F444" s="10" t="s">
        <v>30</v>
      </c>
      <c r="G444" s="22" t="s">
        <v>551</v>
      </c>
      <c r="H444" s="65">
        <v>236500000</v>
      </c>
      <c r="I444" s="65">
        <v>236500000</v>
      </c>
      <c r="J444" s="10" t="s">
        <v>48</v>
      </c>
      <c r="K444" s="10" t="s">
        <v>32</v>
      </c>
      <c r="L444" s="13" t="s">
        <v>548</v>
      </c>
    </row>
    <row r="445" spans="2:12" ht="42.75">
      <c r="B445" s="15">
        <v>80111600</v>
      </c>
      <c r="C445" s="13" t="s">
        <v>556</v>
      </c>
      <c r="D445" s="13" t="s">
        <v>28</v>
      </c>
      <c r="E445" s="13" t="s">
        <v>29</v>
      </c>
      <c r="F445" s="10" t="s">
        <v>30</v>
      </c>
      <c r="G445" s="22" t="s">
        <v>551</v>
      </c>
      <c r="H445" s="65">
        <v>171000000</v>
      </c>
      <c r="I445" s="65">
        <v>171000000</v>
      </c>
      <c r="J445" s="10" t="s">
        <v>48</v>
      </c>
      <c r="K445" s="10" t="s">
        <v>32</v>
      </c>
      <c r="L445" s="13" t="s">
        <v>548</v>
      </c>
    </row>
    <row r="446" spans="2:12" ht="28.5">
      <c r="B446" s="15">
        <v>80111600</v>
      </c>
      <c r="C446" s="13" t="s">
        <v>557</v>
      </c>
      <c r="D446" s="13" t="s">
        <v>28</v>
      </c>
      <c r="E446" s="13" t="s">
        <v>29</v>
      </c>
      <c r="F446" s="15" t="s">
        <v>37</v>
      </c>
      <c r="G446" s="13" t="s">
        <v>551</v>
      </c>
      <c r="H446" s="65">
        <v>316000000</v>
      </c>
      <c r="I446" s="65">
        <v>316000000</v>
      </c>
      <c r="J446" s="10" t="s">
        <v>48</v>
      </c>
      <c r="K446" s="10" t="s">
        <v>32</v>
      </c>
      <c r="L446" s="13" t="s">
        <v>548</v>
      </c>
    </row>
    <row r="447" spans="2:12" ht="42.75">
      <c r="B447" s="15">
        <v>80111600</v>
      </c>
      <c r="C447" s="13" t="s">
        <v>558</v>
      </c>
      <c r="D447" s="13" t="s">
        <v>28</v>
      </c>
      <c r="E447" s="13" t="s">
        <v>29</v>
      </c>
      <c r="F447" s="10" t="s">
        <v>30</v>
      </c>
      <c r="G447" s="13" t="s">
        <v>31</v>
      </c>
      <c r="H447" s="65">
        <v>251300000</v>
      </c>
      <c r="I447" s="65">
        <v>251300000</v>
      </c>
      <c r="J447" s="10" t="s">
        <v>48</v>
      </c>
      <c r="K447" s="10" t="s">
        <v>32</v>
      </c>
      <c r="L447" s="13" t="s">
        <v>548</v>
      </c>
    </row>
    <row r="448" spans="2:12" ht="42.75">
      <c r="B448" s="15">
        <v>80111600</v>
      </c>
      <c r="C448" s="15" t="s">
        <v>559</v>
      </c>
      <c r="D448" s="13" t="s">
        <v>28</v>
      </c>
      <c r="E448" s="13" t="s">
        <v>29</v>
      </c>
      <c r="F448" s="10" t="s">
        <v>30</v>
      </c>
      <c r="G448" s="13" t="s">
        <v>551</v>
      </c>
      <c r="H448" s="65">
        <v>226500000</v>
      </c>
      <c r="I448" s="65">
        <v>226500000</v>
      </c>
      <c r="J448" s="10" t="s">
        <v>48</v>
      </c>
      <c r="K448" s="10" t="s">
        <v>32</v>
      </c>
      <c r="L448" s="13" t="s">
        <v>548</v>
      </c>
    </row>
    <row r="449" spans="2:12" ht="42.75">
      <c r="B449" s="15">
        <v>80111600</v>
      </c>
      <c r="C449" s="13" t="s">
        <v>560</v>
      </c>
      <c r="D449" s="13" t="s">
        <v>28</v>
      </c>
      <c r="E449" s="13" t="s">
        <v>29</v>
      </c>
      <c r="F449" s="17" t="s">
        <v>955</v>
      </c>
      <c r="G449" s="22" t="s">
        <v>551</v>
      </c>
      <c r="H449" s="65">
        <v>37300000</v>
      </c>
      <c r="I449" s="65">
        <v>37300000</v>
      </c>
      <c r="J449" s="10" t="s">
        <v>48</v>
      </c>
      <c r="K449" s="10" t="s">
        <v>32</v>
      </c>
      <c r="L449" s="13" t="s">
        <v>548</v>
      </c>
    </row>
    <row r="450" spans="2:12" ht="28.5">
      <c r="B450" s="15">
        <v>80111600</v>
      </c>
      <c r="C450" s="13" t="s">
        <v>561</v>
      </c>
      <c r="D450" s="13" t="s">
        <v>28</v>
      </c>
      <c r="E450" s="13" t="s">
        <v>29</v>
      </c>
      <c r="F450" s="10" t="s">
        <v>30</v>
      </c>
      <c r="G450" s="13" t="s">
        <v>551</v>
      </c>
      <c r="H450" s="65">
        <v>166100000</v>
      </c>
      <c r="I450" s="65">
        <v>166100000</v>
      </c>
      <c r="J450" s="10" t="s">
        <v>48</v>
      </c>
      <c r="K450" s="10" t="s">
        <v>32</v>
      </c>
      <c r="L450" s="13" t="s">
        <v>548</v>
      </c>
    </row>
    <row r="451" spans="2:12" ht="42.75">
      <c r="B451" s="15">
        <v>80111600</v>
      </c>
      <c r="C451" s="13" t="s">
        <v>562</v>
      </c>
      <c r="D451" s="13" t="s">
        <v>28</v>
      </c>
      <c r="E451" s="13" t="s">
        <v>29</v>
      </c>
      <c r="F451" s="10" t="s">
        <v>30</v>
      </c>
      <c r="G451" s="22" t="s">
        <v>551</v>
      </c>
      <c r="H451" s="65">
        <v>102500000</v>
      </c>
      <c r="I451" s="65">
        <v>102500000</v>
      </c>
      <c r="J451" s="10" t="s">
        <v>48</v>
      </c>
      <c r="K451" s="10" t="s">
        <v>32</v>
      </c>
      <c r="L451" s="13" t="s">
        <v>548</v>
      </c>
    </row>
    <row r="452" spans="2:12" ht="42.75">
      <c r="B452" s="15">
        <v>80111600</v>
      </c>
      <c r="C452" s="15" t="s">
        <v>563</v>
      </c>
      <c r="D452" s="13" t="s">
        <v>28</v>
      </c>
      <c r="E452" s="13" t="s">
        <v>29</v>
      </c>
      <c r="F452" s="10" t="s">
        <v>30</v>
      </c>
      <c r="G452" s="22" t="s">
        <v>551</v>
      </c>
      <c r="H452" s="65">
        <v>348700000</v>
      </c>
      <c r="I452" s="65">
        <v>348700000</v>
      </c>
      <c r="J452" s="10" t="s">
        <v>48</v>
      </c>
      <c r="K452" s="10" t="s">
        <v>32</v>
      </c>
      <c r="L452" s="13" t="s">
        <v>548</v>
      </c>
    </row>
    <row r="453" spans="2:12" ht="28.5">
      <c r="B453" s="15">
        <v>80111600</v>
      </c>
      <c r="C453" s="15" t="s">
        <v>564</v>
      </c>
      <c r="D453" s="13" t="s">
        <v>28</v>
      </c>
      <c r="E453" s="13" t="s">
        <v>29</v>
      </c>
      <c r="F453" s="10" t="s">
        <v>30</v>
      </c>
      <c r="G453" s="22" t="s">
        <v>551</v>
      </c>
      <c r="H453" s="65">
        <v>66000000</v>
      </c>
      <c r="I453" s="65">
        <v>66000000</v>
      </c>
      <c r="J453" s="10" t="s">
        <v>48</v>
      </c>
      <c r="K453" s="10" t="s">
        <v>32</v>
      </c>
      <c r="L453" s="13" t="s">
        <v>548</v>
      </c>
    </row>
    <row r="454" spans="2:12" ht="28.5">
      <c r="B454" s="15">
        <v>80111600</v>
      </c>
      <c r="C454" s="15" t="s">
        <v>565</v>
      </c>
      <c r="D454" s="13" t="s">
        <v>28</v>
      </c>
      <c r="E454" s="13" t="s">
        <v>29</v>
      </c>
      <c r="F454" s="10" t="s">
        <v>30</v>
      </c>
      <c r="G454" s="22" t="s">
        <v>551</v>
      </c>
      <c r="H454" s="65">
        <v>210000000</v>
      </c>
      <c r="I454" s="65">
        <v>210000000</v>
      </c>
      <c r="J454" s="10" t="s">
        <v>48</v>
      </c>
      <c r="K454" s="10" t="s">
        <v>32</v>
      </c>
      <c r="L454" s="13" t="s">
        <v>548</v>
      </c>
    </row>
    <row r="455" spans="2:12" ht="42.75">
      <c r="B455" s="15">
        <v>80111600</v>
      </c>
      <c r="C455" s="13" t="s">
        <v>566</v>
      </c>
      <c r="D455" s="13" t="s">
        <v>28</v>
      </c>
      <c r="E455" s="13" t="s">
        <v>29</v>
      </c>
      <c r="F455" s="10" t="s">
        <v>30</v>
      </c>
      <c r="G455" s="22" t="s">
        <v>551</v>
      </c>
      <c r="H455" s="65">
        <v>71500000</v>
      </c>
      <c r="I455" s="65">
        <v>71500000</v>
      </c>
      <c r="J455" s="10" t="s">
        <v>48</v>
      </c>
      <c r="K455" s="10" t="s">
        <v>32</v>
      </c>
      <c r="L455" s="13" t="s">
        <v>548</v>
      </c>
    </row>
    <row r="456" spans="2:12" ht="57">
      <c r="B456" s="15">
        <v>80111600</v>
      </c>
      <c r="C456" s="15" t="s">
        <v>567</v>
      </c>
      <c r="D456" s="13" t="s">
        <v>28</v>
      </c>
      <c r="E456" s="13" t="s">
        <v>29</v>
      </c>
      <c r="F456" s="10" t="s">
        <v>30</v>
      </c>
      <c r="G456" s="22" t="s">
        <v>31</v>
      </c>
      <c r="H456" s="65">
        <v>1000000000</v>
      </c>
      <c r="I456" s="65">
        <v>1000000000</v>
      </c>
      <c r="J456" s="10" t="s">
        <v>48</v>
      </c>
      <c r="K456" s="10" t="s">
        <v>32</v>
      </c>
      <c r="L456" s="13" t="s">
        <v>548</v>
      </c>
    </row>
    <row r="457" spans="2:12" ht="71.25">
      <c r="B457" s="15">
        <v>80111600</v>
      </c>
      <c r="C457" s="15" t="s">
        <v>568</v>
      </c>
      <c r="D457" s="13" t="s">
        <v>28</v>
      </c>
      <c r="E457" s="13" t="s">
        <v>29</v>
      </c>
      <c r="F457" s="10" t="s">
        <v>30</v>
      </c>
      <c r="G457" s="15" t="s">
        <v>31</v>
      </c>
      <c r="H457" s="72">
        <v>300000000</v>
      </c>
      <c r="I457" s="72">
        <v>300000000</v>
      </c>
      <c r="J457" s="10" t="s">
        <v>48</v>
      </c>
      <c r="K457" s="10" t="s">
        <v>32</v>
      </c>
      <c r="L457" s="13" t="s">
        <v>548</v>
      </c>
    </row>
    <row r="458" spans="2:12" ht="42.75">
      <c r="B458" s="15">
        <v>80111600</v>
      </c>
      <c r="C458" s="15" t="s">
        <v>569</v>
      </c>
      <c r="D458" s="13" t="s">
        <v>28</v>
      </c>
      <c r="E458" s="13" t="s">
        <v>29</v>
      </c>
      <c r="F458" s="10" t="s">
        <v>30</v>
      </c>
      <c r="G458" s="22" t="s">
        <v>551</v>
      </c>
      <c r="H458" s="72">
        <v>1365000000</v>
      </c>
      <c r="I458" s="72">
        <v>1365000000</v>
      </c>
      <c r="J458" s="10" t="s">
        <v>48</v>
      </c>
      <c r="K458" s="10" t="s">
        <v>32</v>
      </c>
      <c r="L458" s="13" t="s">
        <v>548</v>
      </c>
    </row>
    <row r="459" spans="2:12" ht="57">
      <c r="B459" s="15">
        <v>80111600</v>
      </c>
      <c r="C459" s="15" t="s">
        <v>570</v>
      </c>
      <c r="D459" s="13" t="s">
        <v>28</v>
      </c>
      <c r="E459" s="13" t="s">
        <v>29</v>
      </c>
      <c r="F459" s="10" t="s">
        <v>30</v>
      </c>
      <c r="G459" s="15" t="s">
        <v>571</v>
      </c>
      <c r="H459" s="72">
        <v>570000000</v>
      </c>
      <c r="I459" s="72">
        <v>570000000</v>
      </c>
      <c r="J459" s="10" t="s">
        <v>48</v>
      </c>
      <c r="K459" s="10" t="s">
        <v>32</v>
      </c>
      <c r="L459" s="13" t="s">
        <v>548</v>
      </c>
    </row>
    <row r="460" spans="2:12" ht="57">
      <c r="B460" s="15">
        <v>80111600</v>
      </c>
      <c r="C460" s="15" t="s">
        <v>572</v>
      </c>
      <c r="D460" s="13" t="s">
        <v>28</v>
      </c>
      <c r="E460" s="13" t="s">
        <v>29</v>
      </c>
      <c r="F460" s="10" t="s">
        <v>30</v>
      </c>
      <c r="G460" s="15" t="s">
        <v>571</v>
      </c>
      <c r="H460" s="72">
        <v>360000000</v>
      </c>
      <c r="I460" s="72">
        <v>360000000</v>
      </c>
      <c r="J460" s="10" t="s">
        <v>48</v>
      </c>
      <c r="K460" s="10" t="s">
        <v>32</v>
      </c>
      <c r="L460" s="13" t="s">
        <v>548</v>
      </c>
    </row>
    <row r="461" spans="2:12" ht="42.75">
      <c r="B461" s="15">
        <v>80111600</v>
      </c>
      <c r="C461" s="15" t="s">
        <v>573</v>
      </c>
      <c r="D461" s="13" t="s">
        <v>28</v>
      </c>
      <c r="E461" s="13" t="s">
        <v>29</v>
      </c>
      <c r="F461" s="10" t="s">
        <v>30</v>
      </c>
      <c r="G461" s="15" t="s">
        <v>31</v>
      </c>
      <c r="H461" s="72">
        <v>260500000</v>
      </c>
      <c r="I461" s="72">
        <v>260500000</v>
      </c>
      <c r="J461" s="10" t="s">
        <v>48</v>
      </c>
      <c r="K461" s="10" t="s">
        <v>32</v>
      </c>
      <c r="L461" s="13" t="s">
        <v>548</v>
      </c>
    </row>
    <row r="462" spans="2:12" ht="28.5">
      <c r="B462" s="15">
        <v>80111600</v>
      </c>
      <c r="C462" s="15" t="s">
        <v>574</v>
      </c>
      <c r="D462" s="13" t="s">
        <v>28</v>
      </c>
      <c r="E462" s="13" t="s">
        <v>29</v>
      </c>
      <c r="F462" s="10" t="s">
        <v>30</v>
      </c>
      <c r="G462" s="15" t="s">
        <v>551</v>
      </c>
      <c r="H462" s="72">
        <v>33000000</v>
      </c>
      <c r="I462" s="72">
        <v>33000000</v>
      </c>
      <c r="J462" s="10" t="s">
        <v>48</v>
      </c>
      <c r="K462" s="10" t="s">
        <v>32</v>
      </c>
      <c r="L462" s="15" t="s">
        <v>548</v>
      </c>
    </row>
    <row r="463" spans="2:12" ht="57.75">
      <c r="B463" s="59">
        <v>80111600</v>
      </c>
      <c r="C463" s="28" t="s">
        <v>1035</v>
      </c>
      <c r="D463" s="10" t="s">
        <v>28</v>
      </c>
      <c r="E463" s="10" t="s">
        <v>35</v>
      </c>
      <c r="F463" s="10" t="s">
        <v>30</v>
      </c>
      <c r="G463" s="59" t="s">
        <v>551</v>
      </c>
      <c r="H463" s="79">
        <v>700161829</v>
      </c>
      <c r="I463" s="79">
        <v>700161829</v>
      </c>
      <c r="J463" s="10" t="s">
        <v>48</v>
      </c>
      <c r="K463" s="10" t="s">
        <v>32</v>
      </c>
      <c r="L463" s="15" t="s">
        <v>548</v>
      </c>
    </row>
    <row r="464" spans="2:12" ht="71.25">
      <c r="B464" s="59">
        <v>80111600</v>
      </c>
      <c r="C464" s="59" t="s">
        <v>575</v>
      </c>
      <c r="D464" s="10" t="s">
        <v>28</v>
      </c>
      <c r="E464" s="10" t="s">
        <v>35</v>
      </c>
      <c r="F464" s="10" t="s">
        <v>30</v>
      </c>
      <c r="G464" s="59" t="s">
        <v>31</v>
      </c>
      <c r="H464" s="79">
        <v>199999730</v>
      </c>
      <c r="I464" s="79">
        <v>199999730</v>
      </c>
      <c r="J464" s="10" t="s">
        <v>48</v>
      </c>
      <c r="K464" s="10" t="s">
        <v>32</v>
      </c>
      <c r="L464" s="15" t="s">
        <v>548</v>
      </c>
    </row>
    <row r="465" spans="2:12" ht="42.75">
      <c r="B465" s="59">
        <v>80111600</v>
      </c>
      <c r="C465" s="59" t="s">
        <v>576</v>
      </c>
      <c r="D465" s="10" t="s">
        <v>28</v>
      </c>
      <c r="E465" s="10" t="s">
        <v>35</v>
      </c>
      <c r="F465" s="10" t="s">
        <v>30</v>
      </c>
      <c r="G465" s="59" t="s">
        <v>31</v>
      </c>
      <c r="H465" s="79">
        <v>449795010</v>
      </c>
      <c r="I465" s="79">
        <v>449795010</v>
      </c>
      <c r="J465" s="10" t="s">
        <v>48</v>
      </c>
      <c r="K465" s="10" t="s">
        <v>32</v>
      </c>
      <c r="L465" s="15" t="s">
        <v>548</v>
      </c>
    </row>
    <row r="466" spans="2:12" ht="28.5">
      <c r="B466" s="15" t="s">
        <v>298</v>
      </c>
      <c r="C466" s="15" t="s">
        <v>577</v>
      </c>
      <c r="D466" s="25" t="s">
        <v>368</v>
      </c>
      <c r="E466" s="25" t="s">
        <v>175</v>
      </c>
      <c r="F466" s="17" t="s">
        <v>955</v>
      </c>
      <c r="G466" s="25" t="s">
        <v>357</v>
      </c>
      <c r="H466" s="72">
        <v>10000000</v>
      </c>
      <c r="I466" s="72">
        <v>10000000</v>
      </c>
      <c r="J466" s="10" t="s">
        <v>48</v>
      </c>
      <c r="K466" s="10" t="s">
        <v>32</v>
      </c>
      <c r="L466" s="15" t="s">
        <v>578</v>
      </c>
    </row>
    <row r="467" spans="2:12" ht="99.75">
      <c r="B467" s="15" t="s">
        <v>579</v>
      </c>
      <c r="C467" s="27" t="s">
        <v>580</v>
      </c>
      <c r="D467" s="25" t="s">
        <v>44</v>
      </c>
      <c r="E467" s="25" t="s">
        <v>100</v>
      </c>
      <c r="F467" s="13" t="s">
        <v>58</v>
      </c>
      <c r="G467" s="25" t="s">
        <v>357</v>
      </c>
      <c r="H467" s="72">
        <v>1900000000</v>
      </c>
      <c r="I467" s="72">
        <v>1900000000</v>
      </c>
      <c r="J467" s="10" t="s">
        <v>48</v>
      </c>
      <c r="K467" s="10" t="s">
        <v>32</v>
      </c>
      <c r="L467" s="15" t="s">
        <v>578</v>
      </c>
    </row>
    <row r="468" spans="2:12" ht="28.5">
      <c r="B468" s="15">
        <v>25172610</v>
      </c>
      <c r="C468" s="15" t="s">
        <v>1036</v>
      </c>
      <c r="D468" s="25" t="s">
        <v>44</v>
      </c>
      <c r="E468" s="25" t="s">
        <v>100</v>
      </c>
      <c r="F468" s="15" t="s">
        <v>37</v>
      </c>
      <c r="G468" s="25" t="s">
        <v>357</v>
      </c>
      <c r="H468" s="72">
        <v>200000000</v>
      </c>
      <c r="I468" s="72">
        <v>200000000</v>
      </c>
      <c r="J468" s="10" t="s">
        <v>48</v>
      </c>
      <c r="K468" s="10" t="s">
        <v>32</v>
      </c>
      <c r="L468" s="15" t="s">
        <v>578</v>
      </c>
    </row>
    <row r="469" spans="2:12" ht="42.75">
      <c r="B469" s="15">
        <v>80111600</v>
      </c>
      <c r="C469" s="15" t="s">
        <v>1037</v>
      </c>
      <c r="D469" s="25" t="s">
        <v>44</v>
      </c>
      <c r="E469" s="25" t="s">
        <v>292</v>
      </c>
      <c r="F469" s="10" t="s">
        <v>30</v>
      </c>
      <c r="G469" s="25" t="s">
        <v>357</v>
      </c>
      <c r="H469" s="72">
        <v>230000000</v>
      </c>
      <c r="I469" s="72">
        <v>230000000</v>
      </c>
      <c r="J469" s="10" t="s">
        <v>48</v>
      </c>
      <c r="K469" s="10" t="s">
        <v>32</v>
      </c>
      <c r="L469" s="15" t="s">
        <v>578</v>
      </c>
    </row>
    <row r="470" spans="2:12" ht="28.5">
      <c r="B470" s="15">
        <v>14111815</v>
      </c>
      <c r="C470" s="15" t="s">
        <v>1038</v>
      </c>
      <c r="D470" s="25" t="s">
        <v>44</v>
      </c>
      <c r="E470" s="25" t="s">
        <v>100</v>
      </c>
      <c r="F470" s="15" t="s">
        <v>37</v>
      </c>
      <c r="G470" s="25" t="s">
        <v>357</v>
      </c>
      <c r="H470" s="72">
        <v>80000000</v>
      </c>
      <c r="I470" s="72">
        <v>80000000</v>
      </c>
      <c r="J470" s="10" t="s">
        <v>48</v>
      </c>
      <c r="K470" s="10" t="s">
        <v>32</v>
      </c>
      <c r="L470" s="15" t="s">
        <v>578</v>
      </c>
    </row>
    <row r="471" spans="2:12" ht="28.5">
      <c r="B471" s="15">
        <v>80111600</v>
      </c>
      <c r="C471" s="15" t="s">
        <v>1039</v>
      </c>
      <c r="D471" s="25" t="s">
        <v>368</v>
      </c>
      <c r="E471" s="25" t="s">
        <v>100</v>
      </c>
      <c r="F471" s="10" t="s">
        <v>30</v>
      </c>
      <c r="G471" s="25" t="s">
        <v>357</v>
      </c>
      <c r="H471" s="72">
        <v>5000000</v>
      </c>
      <c r="I471" s="72">
        <v>5000000</v>
      </c>
      <c r="J471" s="10" t="s">
        <v>48</v>
      </c>
      <c r="K471" s="10" t="s">
        <v>32</v>
      </c>
      <c r="L471" s="15" t="s">
        <v>578</v>
      </c>
    </row>
    <row r="472" spans="2:12" ht="42.75">
      <c r="B472" s="15">
        <v>80111600</v>
      </c>
      <c r="C472" s="15" t="s">
        <v>1040</v>
      </c>
      <c r="D472" s="25" t="s">
        <v>368</v>
      </c>
      <c r="E472" s="25" t="s">
        <v>100</v>
      </c>
      <c r="F472" s="10" t="s">
        <v>30</v>
      </c>
      <c r="G472" s="25" t="s">
        <v>357</v>
      </c>
      <c r="H472" s="72">
        <v>1500000</v>
      </c>
      <c r="I472" s="72">
        <v>1500000</v>
      </c>
      <c r="J472" s="10" t="s">
        <v>48</v>
      </c>
      <c r="K472" s="10" t="s">
        <v>32</v>
      </c>
      <c r="L472" s="15" t="s">
        <v>578</v>
      </c>
    </row>
    <row r="473" spans="2:12" ht="57">
      <c r="B473" s="15">
        <v>80111600</v>
      </c>
      <c r="C473" s="15" t="s">
        <v>581</v>
      </c>
      <c r="D473" s="25" t="s">
        <v>44</v>
      </c>
      <c r="E473" s="25" t="s">
        <v>292</v>
      </c>
      <c r="F473" s="10" t="s">
        <v>30</v>
      </c>
      <c r="G473" s="25" t="s">
        <v>357</v>
      </c>
      <c r="H473" s="72">
        <v>62100000</v>
      </c>
      <c r="I473" s="72">
        <v>62100000</v>
      </c>
      <c r="J473" s="10" t="s">
        <v>48</v>
      </c>
      <c r="K473" s="10" t="s">
        <v>32</v>
      </c>
      <c r="L473" s="15" t="s">
        <v>578</v>
      </c>
    </row>
    <row r="474" spans="2:12" ht="28.5">
      <c r="B474" s="15">
        <v>80111600</v>
      </c>
      <c r="C474" s="15" t="s">
        <v>582</v>
      </c>
      <c r="D474" s="25" t="s">
        <v>44</v>
      </c>
      <c r="E474" s="25" t="s">
        <v>292</v>
      </c>
      <c r="F474" s="25" t="s">
        <v>583</v>
      </c>
      <c r="G474" s="25" t="s">
        <v>357</v>
      </c>
      <c r="H474" s="72">
        <v>110000000</v>
      </c>
      <c r="I474" s="72">
        <v>110000000</v>
      </c>
      <c r="J474" s="10" t="s">
        <v>48</v>
      </c>
      <c r="K474" s="10" t="s">
        <v>32</v>
      </c>
      <c r="L474" s="15" t="s">
        <v>578</v>
      </c>
    </row>
    <row r="475" spans="2:12" ht="71.25">
      <c r="B475" s="15">
        <v>80111600</v>
      </c>
      <c r="C475" s="15" t="s">
        <v>584</v>
      </c>
      <c r="D475" s="25" t="s">
        <v>44</v>
      </c>
      <c r="E475" s="25" t="s">
        <v>292</v>
      </c>
      <c r="F475" s="10" t="s">
        <v>30</v>
      </c>
      <c r="G475" s="25" t="s">
        <v>357</v>
      </c>
      <c r="H475" s="72">
        <v>38564100</v>
      </c>
      <c r="I475" s="72">
        <v>38564100</v>
      </c>
      <c r="J475" s="10" t="s">
        <v>48</v>
      </c>
      <c r="K475" s="10" t="s">
        <v>32</v>
      </c>
      <c r="L475" s="15" t="s">
        <v>578</v>
      </c>
    </row>
    <row r="476" spans="2:12" ht="28.5">
      <c r="B476" s="15">
        <v>43222501</v>
      </c>
      <c r="C476" s="15" t="s">
        <v>585</v>
      </c>
      <c r="D476" s="25" t="s">
        <v>368</v>
      </c>
      <c r="E476" s="25" t="s">
        <v>100</v>
      </c>
      <c r="F476" s="17" t="s">
        <v>955</v>
      </c>
      <c r="G476" s="25" t="s">
        <v>357</v>
      </c>
      <c r="H476" s="72">
        <v>62000000</v>
      </c>
      <c r="I476" s="72">
        <v>62000000</v>
      </c>
      <c r="J476" s="10" t="s">
        <v>48</v>
      </c>
      <c r="K476" s="10" t="s">
        <v>32</v>
      </c>
      <c r="L476" s="15" t="s">
        <v>578</v>
      </c>
    </row>
    <row r="477" spans="2:12" ht="28.5">
      <c r="B477" s="25">
        <v>43211711</v>
      </c>
      <c r="C477" s="15" t="s">
        <v>586</v>
      </c>
      <c r="D477" s="25" t="s">
        <v>368</v>
      </c>
      <c r="E477" s="25" t="s">
        <v>175</v>
      </c>
      <c r="F477" s="17" t="s">
        <v>955</v>
      </c>
      <c r="G477" s="25" t="s">
        <v>357</v>
      </c>
      <c r="H477" s="72">
        <v>30000000</v>
      </c>
      <c r="I477" s="72">
        <v>30000000</v>
      </c>
      <c r="J477" s="10" t="s">
        <v>48</v>
      </c>
      <c r="K477" s="10" t="s">
        <v>32</v>
      </c>
      <c r="L477" s="15" t="s">
        <v>578</v>
      </c>
    </row>
    <row r="478" spans="2:12" ht="28.5">
      <c r="B478" s="15" t="s">
        <v>587</v>
      </c>
      <c r="C478" s="15" t="s">
        <v>588</v>
      </c>
      <c r="D478" s="25" t="s">
        <v>368</v>
      </c>
      <c r="E478" s="25" t="s">
        <v>175</v>
      </c>
      <c r="F478" s="17" t="s">
        <v>955</v>
      </c>
      <c r="G478" s="25" t="s">
        <v>357</v>
      </c>
      <c r="H478" s="72">
        <v>30000000</v>
      </c>
      <c r="I478" s="72">
        <v>30000000</v>
      </c>
      <c r="J478" s="10" t="s">
        <v>48</v>
      </c>
      <c r="K478" s="10" t="s">
        <v>32</v>
      </c>
      <c r="L478" s="15" t="s">
        <v>578</v>
      </c>
    </row>
    <row r="479" spans="2:12" ht="28.5">
      <c r="B479" s="15" t="s">
        <v>589</v>
      </c>
      <c r="C479" s="27" t="s">
        <v>590</v>
      </c>
      <c r="D479" s="25" t="s">
        <v>368</v>
      </c>
      <c r="E479" s="25" t="s">
        <v>100</v>
      </c>
      <c r="F479" s="17" t="s">
        <v>955</v>
      </c>
      <c r="G479" s="25" t="s">
        <v>357</v>
      </c>
      <c r="H479" s="72">
        <v>40000000</v>
      </c>
      <c r="I479" s="72">
        <v>40000000</v>
      </c>
      <c r="J479" s="10" t="s">
        <v>48</v>
      </c>
      <c r="K479" s="10" t="s">
        <v>32</v>
      </c>
      <c r="L479" s="15" t="s">
        <v>578</v>
      </c>
    </row>
    <row r="480" spans="2:12" ht="28.5">
      <c r="B480" s="25">
        <v>72154066</v>
      </c>
      <c r="C480" s="15" t="s">
        <v>591</v>
      </c>
      <c r="D480" s="25" t="s">
        <v>368</v>
      </c>
      <c r="E480" s="25" t="s">
        <v>175</v>
      </c>
      <c r="F480" s="15" t="s">
        <v>37</v>
      </c>
      <c r="G480" s="25" t="s">
        <v>357</v>
      </c>
      <c r="H480" s="72">
        <v>200000000</v>
      </c>
      <c r="I480" s="72">
        <v>200000000</v>
      </c>
      <c r="J480" s="10" t="s">
        <v>48</v>
      </c>
      <c r="K480" s="10" t="s">
        <v>32</v>
      </c>
      <c r="L480" s="15" t="s">
        <v>578</v>
      </c>
    </row>
    <row r="481" spans="2:12" ht="28.5">
      <c r="B481" s="25">
        <v>46171622</v>
      </c>
      <c r="C481" s="15" t="s">
        <v>592</v>
      </c>
      <c r="D481" s="25" t="s">
        <v>368</v>
      </c>
      <c r="E481" s="25" t="s">
        <v>175</v>
      </c>
      <c r="F481" s="15" t="s">
        <v>37</v>
      </c>
      <c r="G481" s="25" t="s">
        <v>357</v>
      </c>
      <c r="H481" s="72">
        <v>382000000</v>
      </c>
      <c r="I481" s="72">
        <v>382000000</v>
      </c>
      <c r="J481" s="10" t="s">
        <v>48</v>
      </c>
      <c r="K481" s="10" t="s">
        <v>32</v>
      </c>
      <c r="L481" s="15" t="s">
        <v>578</v>
      </c>
    </row>
    <row r="482" spans="2:12" ht="28.5">
      <c r="B482" s="15" t="s">
        <v>298</v>
      </c>
      <c r="C482" s="15" t="s">
        <v>593</v>
      </c>
      <c r="D482" s="25" t="s">
        <v>368</v>
      </c>
      <c r="E482" s="25" t="s">
        <v>100</v>
      </c>
      <c r="F482" s="17" t="s">
        <v>955</v>
      </c>
      <c r="G482" s="25" t="s">
        <v>357</v>
      </c>
      <c r="H482" s="72">
        <v>70000000</v>
      </c>
      <c r="I482" s="72">
        <v>70000000</v>
      </c>
      <c r="J482" s="10" t="s">
        <v>48</v>
      </c>
      <c r="K482" s="10" t="s">
        <v>32</v>
      </c>
      <c r="L482" s="15" t="s">
        <v>578</v>
      </c>
    </row>
    <row r="483" spans="2:12" ht="57">
      <c r="B483" s="25">
        <v>40141902</v>
      </c>
      <c r="C483" s="27" t="s">
        <v>594</v>
      </c>
      <c r="D483" s="25" t="s">
        <v>156</v>
      </c>
      <c r="E483" s="25" t="s">
        <v>175</v>
      </c>
      <c r="F483" s="15" t="s">
        <v>37</v>
      </c>
      <c r="G483" s="25" t="s">
        <v>595</v>
      </c>
      <c r="H483" s="72">
        <v>100000000</v>
      </c>
      <c r="I483" s="72">
        <v>100000000</v>
      </c>
      <c r="J483" s="10" t="s">
        <v>48</v>
      </c>
      <c r="K483" s="10" t="s">
        <v>32</v>
      </c>
      <c r="L483" s="15" t="s">
        <v>578</v>
      </c>
    </row>
    <row r="484" spans="2:12" ht="42.75">
      <c r="B484" s="15" t="s">
        <v>596</v>
      </c>
      <c r="C484" s="27" t="s">
        <v>597</v>
      </c>
      <c r="D484" s="25" t="s">
        <v>156</v>
      </c>
      <c r="E484" s="25" t="s">
        <v>190</v>
      </c>
      <c r="F484" s="15" t="s">
        <v>37</v>
      </c>
      <c r="G484" s="25" t="s">
        <v>595</v>
      </c>
      <c r="H484" s="72">
        <v>100000000</v>
      </c>
      <c r="I484" s="72">
        <v>100000000</v>
      </c>
      <c r="J484" s="10" t="s">
        <v>48</v>
      </c>
      <c r="K484" s="10" t="s">
        <v>32</v>
      </c>
      <c r="L484" s="15" t="s">
        <v>578</v>
      </c>
    </row>
    <row r="485" spans="2:12" ht="28.5">
      <c r="B485" s="15">
        <v>46161508</v>
      </c>
      <c r="C485" s="27" t="s">
        <v>598</v>
      </c>
      <c r="D485" s="25" t="s">
        <v>156</v>
      </c>
      <c r="E485" s="25" t="s">
        <v>175</v>
      </c>
      <c r="F485" s="17" t="s">
        <v>955</v>
      </c>
      <c r="G485" s="25" t="s">
        <v>595</v>
      </c>
      <c r="H485" s="72">
        <v>80000000</v>
      </c>
      <c r="I485" s="72">
        <v>80000000</v>
      </c>
      <c r="J485" s="10" t="s">
        <v>48</v>
      </c>
      <c r="K485" s="10" t="s">
        <v>32</v>
      </c>
      <c r="L485" s="15" t="s">
        <v>578</v>
      </c>
    </row>
    <row r="486" spans="2:12" ht="28.5">
      <c r="B486" s="15">
        <v>80111600</v>
      </c>
      <c r="C486" s="27" t="s">
        <v>599</v>
      </c>
      <c r="D486" s="25" t="s">
        <v>44</v>
      </c>
      <c r="E486" s="25" t="s">
        <v>292</v>
      </c>
      <c r="F486" s="10" t="s">
        <v>30</v>
      </c>
      <c r="G486" s="25" t="s">
        <v>595</v>
      </c>
      <c r="H486" s="72">
        <v>529860000</v>
      </c>
      <c r="I486" s="72">
        <v>529860000</v>
      </c>
      <c r="J486" s="10" t="s">
        <v>48</v>
      </c>
      <c r="K486" s="10" t="s">
        <v>32</v>
      </c>
      <c r="L486" s="15" t="s">
        <v>578</v>
      </c>
    </row>
    <row r="487" spans="2:12" ht="28.5">
      <c r="B487" s="15">
        <v>80111600</v>
      </c>
      <c r="C487" s="27" t="s">
        <v>600</v>
      </c>
      <c r="D487" s="25" t="s">
        <v>44</v>
      </c>
      <c r="E487" s="25" t="s">
        <v>292</v>
      </c>
      <c r="F487" s="15" t="s">
        <v>37</v>
      </c>
      <c r="G487" s="25" t="s">
        <v>595</v>
      </c>
      <c r="H487" s="72">
        <v>164000000</v>
      </c>
      <c r="I487" s="72">
        <v>164000000</v>
      </c>
      <c r="J487" s="10" t="s">
        <v>48</v>
      </c>
      <c r="K487" s="10" t="s">
        <v>32</v>
      </c>
      <c r="L487" s="15" t="s">
        <v>578</v>
      </c>
    </row>
    <row r="488" spans="2:12" ht="42.75">
      <c r="B488" s="15">
        <v>84101600</v>
      </c>
      <c r="C488" s="27" t="s">
        <v>601</v>
      </c>
      <c r="D488" s="25" t="s">
        <v>44</v>
      </c>
      <c r="E488" s="25" t="s">
        <v>292</v>
      </c>
      <c r="F488" s="15" t="s">
        <v>583</v>
      </c>
      <c r="G488" s="25" t="s">
        <v>602</v>
      </c>
      <c r="H488" s="72">
        <v>4500000000</v>
      </c>
      <c r="I488" s="72">
        <v>4500000000</v>
      </c>
      <c r="J488" s="10" t="s">
        <v>48</v>
      </c>
      <c r="K488" s="10" t="s">
        <v>32</v>
      </c>
      <c r="L488" s="15" t="s">
        <v>578</v>
      </c>
    </row>
    <row r="489" spans="2:12" ht="28.5">
      <c r="B489" s="15">
        <v>72154503</v>
      </c>
      <c r="C489" s="27" t="s">
        <v>603</v>
      </c>
      <c r="D489" s="25" t="s">
        <v>44</v>
      </c>
      <c r="E489" s="25" t="s">
        <v>63</v>
      </c>
      <c r="F489" s="13" t="s">
        <v>58</v>
      </c>
      <c r="G489" s="25" t="s">
        <v>602</v>
      </c>
      <c r="H489" s="72">
        <v>2800000000</v>
      </c>
      <c r="I489" s="72">
        <v>2800000000</v>
      </c>
      <c r="J489" s="10" t="s">
        <v>48</v>
      </c>
      <c r="K489" s="10" t="s">
        <v>32</v>
      </c>
      <c r="L489" s="15" t="s">
        <v>578</v>
      </c>
    </row>
    <row r="490" spans="2:12" ht="57">
      <c r="B490" s="15">
        <v>80111623</v>
      </c>
      <c r="C490" s="27" t="s">
        <v>604</v>
      </c>
      <c r="D490" s="25" t="s">
        <v>44</v>
      </c>
      <c r="E490" s="25" t="s">
        <v>100</v>
      </c>
      <c r="F490" s="15" t="s">
        <v>37</v>
      </c>
      <c r="G490" s="25" t="s">
        <v>602</v>
      </c>
      <c r="H490" s="72">
        <v>470000000</v>
      </c>
      <c r="I490" s="72">
        <v>470000000</v>
      </c>
      <c r="J490" s="10" t="s">
        <v>48</v>
      </c>
      <c r="K490" s="10" t="s">
        <v>32</v>
      </c>
      <c r="L490" s="15" t="s">
        <v>578</v>
      </c>
    </row>
    <row r="491" spans="2:12" ht="42.75">
      <c r="B491" s="15">
        <v>80111600</v>
      </c>
      <c r="C491" s="27" t="s">
        <v>605</v>
      </c>
      <c r="D491" s="25" t="s">
        <v>44</v>
      </c>
      <c r="E491" s="25" t="s">
        <v>292</v>
      </c>
      <c r="F491" s="10" t="s">
        <v>30</v>
      </c>
      <c r="G491" s="25" t="s">
        <v>595</v>
      </c>
      <c r="H491" s="72">
        <v>668691440</v>
      </c>
      <c r="I491" s="72">
        <v>668691440</v>
      </c>
      <c r="J491" s="10" t="s">
        <v>48</v>
      </c>
      <c r="K491" s="10" t="s">
        <v>32</v>
      </c>
      <c r="L491" s="15" t="s">
        <v>578</v>
      </c>
    </row>
    <row r="492" spans="2:12" ht="42.75">
      <c r="B492" s="15">
        <v>80111600</v>
      </c>
      <c r="C492" s="27" t="s">
        <v>606</v>
      </c>
      <c r="D492" s="25" t="s">
        <v>44</v>
      </c>
      <c r="E492" s="25" t="s">
        <v>292</v>
      </c>
      <c r="F492" s="10" t="s">
        <v>30</v>
      </c>
      <c r="G492" s="25" t="s">
        <v>595</v>
      </c>
      <c r="H492" s="72">
        <v>324634292</v>
      </c>
      <c r="I492" s="72">
        <v>324634292</v>
      </c>
      <c r="J492" s="10" t="s">
        <v>48</v>
      </c>
      <c r="K492" s="10" t="s">
        <v>32</v>
      </c>
      <c r="L492" s="15" t="s">
        <v>578</v>
      </c>
    </row>
    <row r="493" spans="2:12" ht="57">
      <c r="B493" s="15" t="s">
        <v>1041</v>
      </c>
      <c r="C493" s="27" t="s">
        <v>1042</v>
      </c>
      <c r="D493" s="25" t="s">
        <v>164</v>
      </c>
      <c r="E493" s="25" t="s">
        <v>67</v>
      </c>
      <c r="F493" s="10" t="s">
        <v>30</v>
      </c>
      <c r="G493" s="25" t="s">
        <v>602</v>
      </c>
      <c r="H493" s="72">
        <v>22467200</v>
      </c>
      <c r="I493" s="72">
        <v>22467200</v>
      </c>
      <c r="J493" s="10" t="s">
        <v>48</v>
      </c>
      <c r="K493" s="10" t="s">
        <v>32</v>
      </c>
      <c r="L493" s="15" t="s">
        <v>578</v>
      </c>
    </row>
    <row r="494" spans="2:12" ht="85.5">
      <c r="B494" s="15">
        <v>78181700</v>
      </c>
      <c r="C494" s="27" t="s">
        <v>607</v>
      </c>
      <c r="D494" s="25" t="s">
        <v>368</v>
      </c>
      <c r="E494" s="25" t="s">
        <v>100</v>
      </c>
      <c r="F494" s="17" t="s">
        <v>955</v>
      </c>
      <c r="G494" s="25" t="s">
        <v>595</v>
      </c>
      <c r="H494" s="72">
        <v>60000000</v>
      </c>
      <c r="I494" s="72">
        <v>60000000</v>
      </c>
      <c r="J494" s="10" t="s">
        <v>48</v>
      </c>
      <c r="K494" s="10" t="s">
        <v>32</v>
      </c>
      <c r="L494" s="15" t="s">
        <v>578</v>
      </c>
    </row>
    <row r="495" spans="2:12" ht="71.25">
      <c r="B495" s="15">
        <v>80111600</v>
      </c>
      <c r="C495" s="27" t="s">
        <v>608</v>
      </c>
      <c r="D495" s="25" t="s">
        <v>368</v>
      </c>
      <c r="E495" s="25" t="s">
        <v>100</v>
      </c>
      <c r="F495" s="17" t="s">
        <v>955</v>
      </c>
      <c r="G495" s="25" t="s">
        <v>602</v>
      </c>
      <c r="H495" s="72">
        <v>20000000</v>
      </c>
      <c r="I495" s="72">
        <v>20000000</v>
      </c>
      <c r="J495" s="10" t="s">
        <v>48</v>
      </c>
      <c r="K495" s="10" t="s">
        <v>32</v>
      </c>
      <c r="L495" s="15" t="s">
        <v>578</v>
      </c>
    </row>
    <row r="496" spans="2:12" ht="57">
      <c r="B496" s="15">
        <v>84131603</v>
      </c>
      <c r="C496" s="27" t="s">
        <v>609</v>
      </c>
      <c r="D496" s="25" t="s">
        <v>610</v>
      </c>
      <c r="E496" s="25" t="s">
        <v>611</v>
      </c>
      <c r="F496" s="17" t="s">
        <v>955</v>
      </c>
      <c r="G496" s="25" t="s">
        <v>602</v>
      </c>
      <c r="H496" s="72">
        <v>15000000</v>
      </c>
      <c r="I496" s="72">
        <v>15000000</v>
      </c>
      <c r="J496" s="10" t="s">
        <v>48</v>
      </c>
      <c r="K496" s="10" t="s">
        <v>32</v>
      </c>
      <c r="L496" s="15" t="s">
        <v>578</v>
      </c>
    </row>
    <row r="497" spans="2:12" ht="85.5">
      <c r="B497" s="15" t="s">
        <v>612</v>
      </c>
      <c r="C497" s="27" t="s">
        <v>613</v>
      </c>
      <c r="D497" s="25" t="s">
        <v>44</v>
      </c>
      <c r="E497" s="25" t="s">
        <v>100</v>
      </c>
      <c r="F497" s="15" t="s">
        <v>37</v>
      </c>
      <c r="G497" s="25" t="s">
        <v>602</v>
      </c>
      <c r="H497" s="72">
        <v>390000000</v>
      </c>
      <c r="I497" s="72">
        <v>390000000</v>
      </c>
      <c r="J497" s="10" t="s">
        <v>48</v>
      </c>
      <c r="K497" s="10" t="s">
        <v>32</v>
      </c>
      <c r="L497" s="15" t="s">
        <v>578</v>
      </c>
    </row>
    <row r="498" spans="2:12" ht="28.5">
      <c r="B498" s="15" t="s">
        <v>298</v>
      </c>
      <c r="C498" s="27" t="s">
        <v>614</v>
      </c>
      <c r="D498" s="25" t="s">
        <v>44</v>
      </c>
      <c r="E498" s="25" t="s">
        <v>100</v>
      </c>
      <c r="F498" s="17" t="s">
        <v>955</v>
      </c>
      <c r="G498" s="25" t="s">
        <v>602</v>
      </c>
      <c r="H498" s="72">
        <v>70000000</v>
      </c>
      <c r="I498" s="72">
        <v>70000000</v>
      </c>
      <c r="J498" s="10" t="s">
        <v>48</v>
      </c>
      <c r="K498" s="10" t="s">
        <v>32</v>
      </c>
      <c r="L498" s="15" t="s">
        <v>578</v>
      </c>
    </row>
    <row r="499" spans="2:12" ht="28.5">
      <c r="B499" s="15">
        <v>80101604</v>
      </c>
      <c r="C499" s="15" t="s">
        <v>615</v>
      </c>
      <c r="D499" s="25" t="s">
        <v>156</v>
      </c>
      <c r="E499" s="25" t="s">
        <v>190</v>
      </c>
      <c r="F499" s="10" t="s">
        <v>30</v>
      </c>
      <c r="G499" s="25" t="s">
        <v>595</v>
      </c>
      <c r="H499" s="72">
        <v>630000000</v>
      </c>
      <c r="I499" s="72">
        <v>630000000</v>
      </c>
      <c r="J499" s="10" t="s">
        <v>48</v>
      </c>
      <c r="K499" s="10" t="s">
        <v>32</v>
      </c>
      <c r="L499" s="15"/>
    </row>
    <row r="500" spans="2:12" ht="42.75">
      <c r="B500" s="15">
        <v>56112100</v>
      </c>
      <c r="C500" s="27" t="s">
        <v>1043</v>
      </c>
      <c r="D500" s="25" t="s">
        <v>750</v>
      </c>
      <c r="E500" s="25" t="s">
        <v>71</v>
      </c>
      <c r="F500" s="17" t="s">
        <v>955</v>
      </c>
      <c r="G500" s="25" t="s">
        <v>31</v>
      </c>
      <c r="H500" s="72">
        <v>50000000</v>
      </c>
      <c r="I500" s="72">
        <v>50000000</v>
      </c>
      <c r="J500" s="10" t="s">
        <v>48</v>
      </c>
      <c r="K500" s="10" t="s">
        <v>32</v>
      </c>
      <c r="L500" s="15" t="s">
        <v>578</v>
      </c>
    </row>
    <row r="501" spans="2:12" ht="42.75">
      <c r="B501" s="15">
        <v>80111600</v>
      </c>
      <c r="C501" s="27" t="s">
        <v>616</v>
      </c>
      <c r="D501" s="25" t="s">
        <v>156</v>
      </c>
      <c r="E501" s="25" t="s">
        <v>190</v>
      </c>
      <c r="F501" s="10" t="s">
        <v>30</v>
      </c>
      <c r="G501" s="25" t="s">
        <v>602</v>
      </c>
      <c r="H501" s="72">
        <v>100000000</v>
      </c>
      <c r="I501" s="72">
        <v>100000000</v>
      </c>
      <c r="J501" s="10" t="s">
        <v>48</v>
      </c>
      <c r="K501" s="10" t="s">
        <v>32</v>
      </c>
      <c r="L501" s="15" t="s">
        <v>578</v>
      </c>
    </row>
    <row r="502" spans="2:12" ht="71.25">
      <c r="B502" s="15">
        <v>80111600</v>
      </c>
      <c r="C502" s="27" t="s">
        <v>617</v>
      </c>
      <c r="D502" s="25" t="s">
        <v>44</v>
      </c>
      <c r="E502" s="25" t="s">
        <v>292</v>
      </c>
      <c r="F502" s="10" t="s">
        <v>30</v>
      </c>
      <c r="G502" s="25" t="s">
        <v>602</v>
      </c>
      <c r="H502" s="72">
        <v>2800000000</v>
      </c>
      <c r="I502" s="72">
        <v>2800000000</v>
      </c>
      <c r="J502" s="10" t="s">
        <v>48</v>
      </c>
      <c r="K502" s="10" t="s">
        <v>32</v>
      </c>
      <c r="L502" s="15" t="s">
        <v>578</v>
      </c>
    </row>
    <row r="503" spans="2:12" ht="28.5">
      <c r="B503" s="15">
        <v>80111600</v>
      </c>
      <c r="C503" s="27" t="s">
        <v>618</v>
      </c>
      <c r="D503" s="25" t="s">
        <v>44</v>
      </c>
      <c r="E503" s="25" t="s">
        <v>63</v>
      </c>
      <c r="F503" s="13" t="s">
        <v>58</v>
      </c>
      <c r="G503" s="25" t="s">
        <v>602</v>
      </c>
      <c r="H503" s="72">
        <v>12143000000</v>
      </c>
      <c r="I503" s="72">
        <v>12143000000</v>
      </c>
      <c r="J503" s="10" t="s">
        <v>48</v>
      </c>
      <c r="K503" s="10" t="s">
        <v>32</v>
      </c>
      <c r="L503" s="15" t="s">
        <v>578</v>
      </c>
    </row>
    <row r="504" spans="2:12" ht="42.75">
      <c r="B504" s="15">
        <v>80111600</v>
      </c>
      <c r="C504" s="27" t="s">
        <v>619</v>
      </c>
      <c r="D504" s="25" t="s">
        <v>44</v>
      </c>
      <c r="E504" s="25" t="s">
        <v>292</v>
      </c>
      <c r="F504" s="10" t="s">
        <v>30</v>
      </c>
      <c r="G504" s="25" t="s">
        <v>595</v>
      </c>
      <c r="H504" s="72">
        <v>474468876</v>
      </c>
      <c r="I504" s="72">
        <v>474468876</v>
      </c>
      <c r="J504" s="10" t="s">
        <v>48</v>
      </c>
      <c r="K504" s="10" t="s">
        <v>32</v>
      </c>
      <c r="L504" s="15" t="s">
        <v>578</v>
      </c>
    </row>
    <row r="505" spans="2:12" ht="28.5">
      <c r="B505" s="15">
        <v>80101604</v>
      </c>
      <c r="C505" s="27" t="s">
        <v>620</v>
      </c>
      <c r="D505" s="25" t="s">
        <v>44</v>
      </c>
      <c r="E505" s="25" t="s">
        <v>190</v>
      </c>
      <c r="F505" s="25" t="s">
        <v>98</v>
      </c>
      <c r="G505" s="25" t="s">
        <v>595</v>
      </c>
      <c r="H505" s="72">
        <v>120000000</v>
      </c>
      <c r="I505" s="72">
        <v>120000000</v>
      </c>
      <c r="J505" s="10" t="s">
        <v>48</v>
      </c>
      <c r="K505" s="10" t="s">
        <v>32</v>
      </c>
      <c r="L505" s="15"/>
    </row>
    <row r="506" spans="2:12" ht="28.5">
      <c r="B506" s="15">
        <v>80101604</v>
      </c>
      <c r="C506" s="27" t="s">
        <v>620</v>
      </c>
      <c r="D506" s="25" t="s">
        <v>368</v>
      </c>
      <c r="E506" s="25" t="s">
        <v>190</v>
      </c>
      <c r="F506" s="25" t="s">
        <v>98</v>
      </c>
      <c r="G506" s="25" t="s">
        <v>595</v>
      </c>
      <c r="H506" s="72">
        <v>120000000</v>
      </c>
      <c r="I506" s="72">
        <v>120000000</v>
      </c>
      <c r="J506" s="10" t="s">
        <v>48</v>
      </c>
      <c r="K506" s="10" t="s">
        <v>32</v>
      </c>
      <c r="L506" s="15" t="s">
        <v>578</v>
      </c>
    </row>
    <row r="507" spans="2:12" ht="28.5">
      <c r="B507" s="15">
        <v>95111617</v>
      </c>
      <c r="C507" s="27" t="s">
        <v>621</v>
      </c>
      <c r="D507" s="25" t="s">
        <v>158</v>
      </c>
      <c r="E507" s="25" t="s">
        <v>622</v>
      </c>
      <c r="F507" s="13" t="s">
        <v>58</v>
      </c>
      <c r="G507" s="25" t="s">
        <v>595</v>
      </c>
      <c r="H507" s="72">
        <v>800000000</v>
      </c>
      <c r="I507" s="72">
        <v>800000000</v>
      </c>
      <c r="J507" s="10" t="s">
        <v>48</v>
      </c>
      <c r="K507" s="10" t="s">
        <v>32</v>
      </c>
      <c r="L507" s="15" t="s">
        <v>578</v>
      </c>
    </row>
    <row r="508" spans="2:12" ht="42.75">
      <c r="B508" s="15">
        <v>80111600</v>
      </c>
      <c r="C508" s="27" t="s">
        <v>623</v>
      </c>
      <c r="D508" s="25" t="s">
        <v>44</v>
      </c>
      <c r="E508" s="25" t="s">
        <v>292</v>
      </c>
      <c r="F508" s="10" t="s">
        <v>30</v>
      </c>
      <c r="G508" s="25" t="s">
        <v>595</v>
      </c>
      <c r="H508" s="72">
        <v>75801600</v>
      </c>
      <c r="I508" s="72">
        <v>75801600</v>
      </c>
      <c r="J508" s="10" t="s">
        <v>48</v>
      </c>
      <c r="K508" s="10" t="s">
        <v>32</v>
      </c>
      <c r="L508" s="15" t="s">
        <v>578</v>
      </c>
    </row>
    <row r="509" spans="2:12" ht="28.5">
      <c r="B509" s="15" t="s">
        <v>298</v>
      </c>
      <c r="C509" s="15" t="s">
        <v>624</v>
      </c>
      <c r="D509" s="25" t="s">
        <v>44</v>
      </c>
      <c r="E509" s="25" t="s">
        <v>292</v>
      </c>
      <c r="F509" s="10" t="s">
        <v>30</v>
      </c>
      <c r="G509" s="25" t="s">
        <v>357</v>
      </c>
      <c r="H509" s="72">
        <v>84000000</v>
      </c>
      <c r="I509" s="72">
        <v>84000000</v>
      </c>
      <c r="J509" s="10" t="s">
        <v>48</v>
      </c>
      <c r="K509" s="10" t="s">
        <v>32</v>
      </c>
      <c r="L509" s="15" t="s">
        <v>578</v>
      </c>
    </row>
    <row r="510" spans="2:12" ht="42.75">
      <c r="B510" s="15">
        <v>80101604</v>
      </c>
      <c r="C510" s="27" t="s">
        <v>625</v>
      </c>
      <c r="D510" s="25" t="s">
        <v>44</v>
      </c>
      <c r="E510" s="25" t="s">
        <v>190</v>
      </c>
      <c r="F510" s="25" t="s">
        <v>98</v>
      </c>
      <c r="G510" s="25" t="s">
        <v>595</v>
      </c>
      <c r="H510" s="72">
        <v>200000000</v>
      </c>
      <c r="I510" s="72">
        <v>200000000</v>
      </c>
      <c r="J510" s="10" t="s">
        <v>48</v>
      </c>
      <c r="K510" s="10" t="s">
        <v>32</v>
      </c>
      <c r="L510" s="15" t="s">
        <v>578</v>
      </c>
    </row>
    <row r="511" spans="2:12" ht="28.5">
      <c r="B511" s="15">
        <v>80101604</v>
      </c>
      <c r="C511" s="27" t="s">
        <v>626</v>
      </c>
      <c r="D511" s="25" t="s">
        <v>44</v>
      </c>
      <c r="E511" s="25" t="s">
        <v>100</v>
      </c>
      <c r="F511" s="25" t="s">
        <v>98</v>
      </c>
      <c r="G511" s="25" t="s">
        <v>595</v>
      </c>
      <c r="H511" s="72">
        <v>100000000</v>
      </c>
      <c r="I511" s="72">
        <v>100000000</v>
      </c>
      <c r="J511" s="10" t="s">
        <v>48</v>
      </c>
      <c r="K511" s="10" t="s">
        <v>32</v>
      </c>
      <c r="L511" s="15" t="s">
        <v>578</v>
      </c>
    </row>
    <row r="512" spans="2:12" ht="42.75">
      <c r="B512" s="15">
        <v>80101604</v>
      </c>
      <c r="C512" s="27" t="s">
        <v>625</v>
      </c>
      <c r="D512" s="25" t="s">
        <v>368</v>
      </c>
      <c r="E512" s="25" t="s">
        <v>190</v>
      </c>
      <c r="F512" s="25" t="s">
        <v>98</v>
      </c>
      <c r="G512" s="25" t="s">
        <v>595</v>
      </c>
      <c r="H512" s="72">
        <v>200000000</v>
      </c>
      <c r="I512" s="72">
        <v>200000000</v>
      </c>
      <c r="J512" s="10" t="s">
        <v>48</v>
      </c>
      <c r="K512" s="10" t="s">
        <v>32</v>
      </c>
      <c r="L512" s="15" t="s">
        <v>578</v>
      </c>
    </row>
    <row r="513" spans="2:12" ht="28.5">
      <c r="B513" s="15">
        <v>80111600</v>
      </c>
      <c r="C513" s="27" t="s">
        <v>627</v>
      </c>
      <c r="D513" s="25" t="s">
        <v>44</v>
      </c>
      <c r="E513" s="25" t="s">
        <v>292</v>
      </c>
      <c r="F513" s="10" t="s">
        <v>30</v>
      </c>
      <c r="G513" s="25" t="s">
        <v>595</v>
      </c>
      <c r="H513" s="72">
        <v>96667200</v>
      </c>
      <c r="I513" s="72">
        <v>96667200</v>
      </c>
      <c r="J513" s="10" t="s">
        <v>48</v>
      </c>
      <c r="K513" s="10" t="s">
        <v>32</v>
      </c>
      <c r="L513" s="15" t="s">
        <v>578</v>
      </c>
    </row>
    <row r="514" spans="2:12" ht="28.5">
      <c r="B514" s="15">
        <v>80111623</v>
      </c>
      <c r="C514" s="27" t="s">
        <v>628</v>
      </c>
      <c r="D514" s="25" t="s">
        <v>44</v>
      </c>
      <c r="E514" s="25" t="s">
        <v>100</v>
      </c>
      <c r="F514" s="13" t="s">
        <v>58</v>
      </c>
      <c r="G514" s="25" t="s">
        <v>595</v>
      </c>
      <c r="H514" s="72">
        <v>900000000</v>
      </c>
      <c r="I514" s="72">
        <v>900000000</v>
      </c>
      <c r="J514" s="10" t="s">
        <v>48</v>
      </c>
      <c r="K514" s="10" t="s">
        <v>32</v>
      </c>
      <c r="L514" s="15" t="s">
        <v>578</v>
      </c>
    </row>
    <row r="515" spans="2:12" ht="28.5">
      <c r="B515" s="15">
        <v>46161508</v>
      </c>
      <c r="C515" s="27" t="s">
        <v>629</v>
      </c>
      <c r="D515" s="25" t="s">
        <v>368</v>
      </c>
      <c r="E515" s="25" t="s">
        <v>611</v>
      </c>
      <c r="F515" s="17" t="s">
        <v>955</v>
      </c>
      <c r="G515" s="25" t="s">
        <v>595</v>
      </c>
      <c r="H515" s="72">
        <v>80000000</v>
      </c>
      <c r="I515" s="72">
        <v>80000000</v>
      </c>
      <c r="J515" s="10" t="s">
        <v>48</v>
      </c>
      <c r="K515" s="10" t="s">
        <v>32</v>
      </c>
      <c r="L515" s="15" t="s">
        <v>578</v>
      </c>
    </row>
    <row r="516" spans="2:12" ht="28.5">
      <c r="B516" s="15">
        <v>80111600</v>
      </c>
      <c r="C516" s="27" t="s">
        <v>630</v>
      </c>
      <c r="D516" s="25" t="s">
        <v>44</v>
      </c>
      <c r="E516" s="25" t="s">
        <v>292</v>
      </c>
      <c r="F516" s="10" t="s">
        <v>30</v>
      </c>
      <c r="G516" s="25" t="s">
        <v>595</v>
      </c>
      <c r="H516" s="72">
        <v>260707200</v>
      </c>
      <c r="I516" s="72">
        <v>260707200</v>
      </c>
      <c r="J516" s="10" t="s">
        <v>48</v>
      </c>
      <c r="K516" s="10" t="s">
        <v>32</v>
      </c>
      <c r="L516" s="15" t="s">
        <v>578</v>
      </c>
    </row>
    <row r="517" spans="2:12" ht="42.75">
      <c r="B517" s="15">
        <v>80101604</v>
      </c>
      <c r="C517" s="27" t="s">
        <v>631</v>
      </c>
      <c r="D517" s="25" t="s">
        <v>44</v>
      </c>
      <c r="E517" s="25" t="s">
        <v>190</v>
      </c>
      <c r="F517" s="25" t="s">
        <v>98</v>
      </c>
      <c r="G517" s="25" t="s">
        <v>595</v>
      </c>
      <c r="H517" s="72">
        <v>500000000</v>
      </c>
      <c r="I517" s="72">
        <v>500000000</v>
      </c>
      <c r="J517" s="10" t="s">
        <v>48</v>
      </c>
      <c r="K517" s="10" t="s">
        <v>32</v>
      </c>
      <c r="L517" s="15" t="s">
        <v>578</v>
      </c>
    </row>
    <row r="518" spans="2:12" ht="28.5">
      <c r="B518" s="15">
        <v>80101604</v>
      </c>
      <c r="C518" s="27" t="s">
        <v>632</v>
      </c>
      <c r="D518" s="25" t="s">
        <v>368</v>
      </c>
      <c r="E518" s="25" t="s">
        <v>190</v>
      </c>
      <c r="F518" s="25" t="s">
        <v>98</v>
      </c>
      <c r="G518" s="25" t="s">
        <v>595</v>
      </c>
      <c r="H518" s="72">
        <v>1287052043</v>
      </c>
      <c r="I518" s="72">
        <v>1287052043</v>
      </c>
      <c r="J518" s="10" t="s">
        <v>48</v>
      </c>
      <c r="K518" s="10" t="s">
        <v>32</v>
      </c>
      <c r="L518" s="15" t="s">
        <v>578</v>
      </c>
    </row>
    <row r="519" spans="2:12" ht="28.5">
      <c r="B519" s="15">
        <v>80111600</v>
      </c>
      <c r="C519" s="27" t="s">
        <v>633</v>
      </c>
      <c r="D519" s="25" t="s">
        <v>44</v>
      </c>
      <c r="E519" s="25" t="s">
        <v>292</v>
      </c>
      <c r="F519" s="10" t="s">
        <v>30</v>
      </c>
      <c r="G519" s="25" t="s">
        <v>595</v>
      </c>
      <c r="H519" s="72">
        <v>158347858</v>
      </c>
      <c r="I519" s="72">
        <v>158347858</v>
      </c>
      <c r="J519" s="10" t="s">
        <v>48</v>
      </c>
      <c r="K519" s="10" t="s">
        <v>32</v>
      </c>
      <c r="L519" s="15" t="s">
        <v>578</v>
      </c>
    </row>
    <row r="520" spans="2:12" ht="28.5">
      <c r="B520" s="15">
        <v>80111600</v>
      </c>
      <c r="C520" s="27" t="s">
        <v>634</v>
      </c>
      <c r="D520" s="25" t="s">
        <v>44</v>
      </c>
      <c r="E520" s="25" t="s">
        <v>292</v>
      </c>
      <c r="F520" s="10" t="s">
        <v>30</v>
      </c>
      <c r="G520" s="25" t="s">
        <v>595</v>
      </c>
      <c r="H520" s="72">
        <v>105000000</v>
      </c>
      <c r="I520" s="72">
        <v>105000000</v>
      </c>
      <c r="J520" s="10" t="s">
        <v>48</v>
      </c>
      <c r="K520" s="10" t="s">
        <v>32</v>
      </c>
      <c r="L520" s="15" t="s">
        <v>578</v>
      </c>
    </row>
    <row r="521" spans="2:12" ht="42.75">
      <c r="B521" s="15">
        <v>80101604</v>
      </c>
      <c r="C521" s="27" t="s">
        <v>635</v>
      </c>
      <c r="D521" s="25" t="s">
        <v>44</v>
      </c>
      <c r="E521" s="25" t="s">
        <v>190</v>
      </c>
      <c r="F521" s="25" t="s">
        <v>98</v>
      </c>
      <c r="G521" s="25" t="s">
        <v>595</v>
      </c>
      <c r="H521" s="72">
        <v>750000000</v>
      </c>
      <c r="I521" s="72">
        <v>750000000</v>
      </c>
      <c r="J521" s="10" t="s">
        <v>48</v>
      </c>
      <c r="K521" s="10" t="s">
        <v>32</v>
      </c>
      <c r="L521" s="15" t="s">
        <v>578</v>
      </c>
    </row>
    <row r="522" spans="2:12" ht="28.5">
      <c r="B522" s="15">
        <v>80111600</v>
      </c>
      <c r="C522" s="27" t="s">
        <v>636</v>
      </c>
      <c r="D522" s="25" t="s">
        <v>44</v>
      </c>
      <c r="E522" s="25" t="s">
        <v>292</v>
      </c>
      <c r="F522" s="10" t="s">
        <v>30</v>
      </c>
      <c r="G522" s="25" t="s">
        <v>357</v>
      </c>
      <c r="H522" s="72">
        <v>864367250</v>
      </c>
      <c r="I522" s="72">
        <v>864367250</v>
      </c>
      <c r="J522" s="10" t="s">
        <v>48</v>
      </c>
      <c r="K522" s="10" t="s">
        <v>32</v>
      </c>
      <c r="L522" s="15" t="s">
        <v>578</v>
      </c>
    </row>
    <row r="523" spans="2:12" ht="128.25">
      <c r="B523" s="15" t="s">
        <v>637</v>
      </c>
      <c r="C523" s="27" t="s">
        <v>638</v>
      </c>
      <c r="D523" s="25" t="s">
        <v>156</v>
      </c>
      <c r="E523" s="25" t="s">
        <v>175</v>
      </c>
      <c r="F523" s="10" t="s">
        <v>30</v>
      </c>
      <c r="G523" s="25" t="s">
        <v>595</v>
      </c>
      <c r="H523" s="72">
        <v>260000000</v>
      </c>
      <c r="I523" s="72">
        <v>260000000</v>
      </c>
      <c r="J523" s="10" t="s">
        <v>48</v>
      </c>
      <c r="K523" s="10" t="s">
        <v>32</v>
      </c>
      <c r="L523" s="15" t="s">
        <v>578</v>
      </c>
    </row>
    <row r="524" spans="2:12" ht="57">
      <c r="B524" s="15" t="s">
        <v>639</v>
      </c>
      <c r="C524" s="15" t="s">
        <v>640</v>
      </c>
      <c r="D524" s="15" t="s">
        <v>28</v>
      </c>
      <c r="E524" s="15" t="s">
        <v>42</v>
      </c>
      <c r="F524" s="17" t="s">
        <v>955</v>
      </c>
      <c r="G524" s="15" t="s">
        <v>31</v>
      </c>
      <c r="H524" s="72">
        <v>78000000</v>
      </c>
      <c r="I524" s="72">
        <v>78000000</v>
      </c>
      <c r="J524" s="10" t="s">
        <v>48</v>
      </c>
      <c r="K524" s="10" t="s">
        <v>32</v>
      </c>
      <c r="L524" s="15" t="s">
        <v>578</v>
      </c>
    </row>
    <row r="525" spans="2:12" ht="71.25">
      <c r="B525" s="15">
        <v>821600</v>
      </c>
      <c r="C525" s="15" t="s">
        <v>641</v>
      </c>
      <c r="D525" s="15" t="s">
        <v>28</v>
      </c>
      <c r="E525" s="15" t="s">
        <v>42</v>
      </c>
      <c r="F525" s="17" t="s">
        <v>955</v>
      </c>
      <c r="G525" s="15" t="s">
        <v>31</v>
      </c>
      <c r="H525" s="72">
        <v>78000000</v>
      </c>
      <c r="I525" s="72">
        <v>78000000</v>
      </c>
      <c r="J525" s="10" t="s">
        <v>48</v>
      </c>
      <c r="K525" s="10" t="s">
        <v>32</v>
      </c>
      <c r="L525" s="15" t="s">
        <v>578</v>
      </c>
    </row>
    <row r="526" spans="2:12" ht="42.75">
      <c r="B526" s="15" t="s">
        <v>1044</v>
      </c>
      <c r="C526" s="15" t="s">
        <v>1045</v>
      </c>
      <c r="D526" s="15" t="s">
        <v>28</v>
      </c>
      <c r="E526" s="15" t="s">
        <v>611</v>
      </c>
      <c r="F526" s="17" t="s">
        <v>955</v>
      </c>
      <c r="G526" s="15" t="s">
        <v>31</v>
      </c>
      <c r="H526" s="72">
        <v>78000000</v>
      </c>
      <c r="I526" s="72">
        <v>78000000</v>
      </c>
      <c r="J526" s="10" t="s">
        <v>48</v>
      </c>
      <c r="K526" s="10" t="s">
        <v>32</v>
      </c>
      <c r="L526" s="15" t="s">
        <v>578</v>
      </c>
    </row>
    <row r="527" spans="2:12" ht="57">
      <c r="B527" s="43">
        <v>80131502</v>
      </c>
      <c r="C527" s="59" t="s">
        <v>1046</v>
      </c>
      <c r="D527" s="43" t="s">
        <v>28</v>
      </c>
      <c r="E527" s="43" t="s">
        <v>35</v>
      </c>
      <c r="F527" s="10" t="s">
        <v>30</v>
      </c>
      <c r="G527" s="43" t="s">
        <v>31</v>
      </c>
      <c r="H527" s="89">
        <v>1832000000</v>
      </c>
      <c r="I527" s="89">
        <v>1832000000</v>
      </c>
      <c r="J527" s="10" t="s">
        <v>48</v>
      </c>
      <c r="K527" s="10" t="s">
        <v>32</v>
      </c>
      <c r="L527" s="32" t="s">
        <v>578</v>
      </c>
    </row>
    <row r="528" spans="2:12" ht="42.75">
      <c r="B528" s="59" t="s">
        <v>1047</v>
      </c>
      <c r="C528" s="59" t="s">
        <v>1048</v>
      </c>
      <c r="D528" s="43" t="s">
        <v>164</v>
      </c>
      <c r="E528" s="43" t="s">
        <v>67</v>
      </c>
      <c r="F528" s="17" t="s">
        <v>955</v>
      </c>
      <c r="G528" s="43" t="s">
        <v>595</v>
      </c>
      <c r="H528" s="89">
        <v>78000000</v>
      </c>
      <c r="I528" s="89">
        <v>78000000</v>
      </c>
      <c r="J528" s="10" t="s">
        <v>48</v>
      </c>
      <c r="K528" s="10" t="s">
        <v>32</v>
      </c>
      <c r="L528" s="32" t="s">
        <v>578</v>
      </c>
    </row>
    <row r="529" spans="2:12" ht="42.75">
      <c r="B529" s="17">
        <v>90151502</v>
      </c>
      <c r="C529" s="17" t="s">
        <v>642</v>
      </c>
      <c r="D529" s="17" t="s">
        <v>156</v>
      </c>
      <c r="E529" s="59" t="s">
        <v>67</v>
      </c>
      <c r="F529" s="15" t="s">
        <v>37</v>
      </c>
      <c r="G529" s="16" t="s">
        <v>643</v>
      </c>
      <c r="H529" s="63">
        <v>200000000</v>
      </c>
      <c r="I529" s="63">
        <v>200000000</v>
      </c>
      <c r="J529" s="10" t="s">
        <v>48</v>
      </c>
      <c r="K529" s="10" t="s">
        <v>32</v>
      </c>
      <c r="L529" s="16" t="s">
        <v>644</v>
      </c>
    </row>
    <row r="530" spans="2:12" ht="28.5">
      <c r="B530" s="45">
        <v>90151502</v>
      </c>
      <c r="C530" s="17" t="s">
        <v>645</v>
      </c>
      <c r="D530" s="29" t="s">
        <v>28</v>
      </c>
      <c r="E530" s="17" t="s">
        <v>35</v>
      </c>
      <c r="F530" s="15" t="s">
        <v>37</v>
      </c>
      <c r="G530" s="16" t="s">
        <v>643</v>
      </c>
      <c r="H530" s="63">
        <v>150000000</v>
      </c>
      <c r="I530" s="63">
        <v>150000000</v>
      </c>
      <c r="J530" s="10" t="s">
        <v>48</v>
      </c>
      <c r="K530" s="10" t="s">
        <v>32</v>
      </c>
      <c r="L530" s="16" t="s">
        <v>644</v>
      </c>
    </row>
    <row r="531" spans="2:12" ht="28.5">
      <c r="B531" s="17">
        <v>90151502</v>
      </c>
      <c r="C531" s="17" t="s">
        <v>646</v>
      </c>
      <c r="D531" s="17" t="s">
        <v>28</v>
      </c>
      <c r="E531" s="17" t="s">
        <v>73</v>
      </c>
      <c r="F531" s="15" t="s">
        <v>37</v>
      </c>
      <c r="G531" s="16" t="s">
        <v>643</v>
      </c>
      <c r="H531" s="63">
        <v>100000000</v>
      </c>
      <c r="I531" s="63">
        <v>100000000</v>
      </c>
      <c r="J531" s="10" t="s">
        <v>48</v>
      </c>
      <c r="K531" s="10" t="s">
        <v>32</v>
      </c>
      <c r="L531" s="16" t="s">
        <v>644</v>
      </c>
    </row>
    <row r="532" spans="2:12" ht="128.25">
      <c r="B532" s="17" t="s">
        <v>647</v>
      </c>
      <c r="C532" s="17" t="s">
        <v>648</v>
      </c>
      <c r="D532" s="17" t="s">
        <v>147</v>
      </c>
      <c r="E532" s="59" t="s">
        <v>67</v>
      </c>
      <c r="F532" s="10" t="s">
        <v>30</v>
      </c>
      <c r="G532" s="16" t="s">
        <v>649</v>
      </c>
      <c r="H532" s="63">
        <v>100000000</v>
      </c>
      <c r="I532" s="63">
        <v>100000000</v>
      </c>
      <c r="J532" s="10" t="s">
        <v>48</v>
      </c>
      <c r="K532" s="10" t="s">
        <v>32</v>
      </c>
      <c r="L532" s="16" t="s">
        <v>644</v>
      </c>
    </row>
    <row r="533" spans="2:12" ht="42.75">
      <c r="B533" s="17" t="s">
        <v>650</v>
      </c>
      <c r="C533" s="17" t="s">
        <v>651</v>
      </c>
      <c r="D533" s="17" t="s">
        <v>156</v>
      </c>
      <c r="E533" s="59" t="s">
        <v>387</v>
      </c>
      <c r="F533" s="15" t="s">
        <v>37</v>
      </c>
      <c r="G533" s="16" t="s">
        <v>31</v>
      </c>
      <c r="H533" s="63">
        <v>200000000</v>
      </c>
      <c r="I533" s="63">
        <v>200000000</v>
      </c>
      <c r="J533" s="10" t="s">
        <v>48</v>
      </c>
      <c r="K533" s="10" t="s">
        <v>32</v>
      </c>
      <c r="L533" s="16" t="s">
        <v>644</v>
      </c>
    </row>
    <row r="534" spans="2:12" ht="57">
      <c r="B534" s="17" t="s">
        <v>652</v>
      </c>
      <c r="C534" s="17" t="s">
        <v>653</v>
      </c>
      <c r="D534" s="17" t="s">
        <v>156</v>
      </c>
      <c r="E534" s="59" t="s">
        <v>190</v>
      </c>
      <c r="F534" s="15" t="s">
        <v>37</v>
      </c>
      <c r="G534" s="16" t="s">
        <v>654</v>
      </c>
      <c r="H534" s="63">
        <v>500000000</v>
      </c>
      <c r="I534" s="63">
        <v>500000000</v>
      </c>
      <c r="J534" s="10" t="s">
        <v>48</v>
      </c>
      <c r="K534" s="10" t="s">
        <v>32</v>
      </c>
      <c r="L534" s="16" t="s">
        <v>644</v>
      </c>
    </row>
    <row r="535" spans="2:12" ht="85.5">
      <c r="B535" s="17" t="s">
        <v>655</v>
      </c>
      <c r="C535" s="17" t="s">
        <v>656</v>
      </c>
      <c r="D535" s="17" t="s">
        <v>28</v>
      </c>
      <c r="E535" s="59" t="s">
        <v>35</v>
      </c>
      <c r="F535" s="10" t="s">
        <v>30</v>
      </c>
      <c r="G535" s="16" t="s">
        <v>649</v>
      </c>
      <c r="H535" s="63">
        <v>11800000000</v>
      </c>
      <c r="I535" s="63">
        <v>11800000000</v>
      </c>
      <c r="J535" s="10" t="s">
        <v>48</v>
      </c>
      <c r="K535" s="10" t="s">
        <v>32</v>
      </c>
      <c r="L535" s="16" t="s">
        <v>644</v>
      </c>
    </row>
    <row r="536" spans="2:12" ht="114">
      <c r="B536" s="17" t="s">
        <v>657</v>
      </c>
      <c r="C536" s="17" t="s">
        <v>658</v>
      </c>
      <c r="D536" s="43" t="s">
        <v>28</v>
      </c>
      <c r="E536" s="59" t="s">
        <v>35</v>
      </c>
      <c r="F536" s="10" t="s">
        <v>30</v>
      </c>
      <c r="G536" s="16" t="s">
        <v>659</v>
      </c>
      <c r="H536" s="63">
        <v>3000000000</v>
      </c>
      <c r="I536" s="63">
        <v>3000000000</v>
      </c>
      <c r="J536" s="10" t="s">
        <v>48</v>
      </c>
      <c r="K536" s="10" t="s">
        <v>32</v>
      </c>
      <c r="L536" s="16" t="s">
        <v>644</v>
      </c>
    </row>
    <row r="537" spans="2:12" ht="57">
      <c r="B537" s="17" t="s">
        <v>660</v>
      </c>
      <c r="C537" s="17" t="s">
        <v>661</v>
      </c>
      <c r="D537" s="59" t="s">
        <v>28</v>
      </c>
      <c r="E537" s="59" t="s">
        <v>35</v>
      </c>
      <c r="F537" s="10" t="s">
        <v>30</v>
      </c>
      <c r="G537" s="16" t="s">
        <v>662</v>
      </c>
      <c r="H537" s="63">
        <v>100000000</v>
      </c>
      <c r="I537" s="63">
        <v>100000000</v>
      </c>
      <c r="J537" s="10" t="s">
        <v>48</v>
      </c>
      <c r="K537" s="10" t="s">
        <v>32</v>
      </c>
      <c r="L537" s="16" t="s">
        <v>644</v>
      </c>
    </row>
    <row r="538" spans="2:12" ht="142.5">
      <c r="B538" s="17" t="s">
        <v>663</v>
      </c>
      <c r="C538" s="17" t="s">
        <v>664</v>
      </c>
      <c r="D538" s="17" t="s">
        <v>28</v>
      </c>
      <c r="E538" s="59" t="s">
        <v>35</v>
      </c>
      <c r="F538" s="10" t="s">
        <v>30</v>
      </c>
      <c r="G538" s="16" t="s">
        <v>31</v>
      </c>
      <c r="H538" s="63">
        <v>100000000</v>
      </c>
      <c r="I538" s="63">
        <v>100000000</v>
      </c>
      <c r="J538" s="10" t="s">
        <v>48</v>
      </c>
      <c r="K538" s="10" t="s">
        <v>32</v>
      </c>
      <c r="L538" s="16" t="s">
        <v>644</v>
      </c>
    </row>
    <row r="539" spans="2:12" ht="242.25">
      <c r="B539" s="17" t="s">
        <v>665</v>
      </c>
      <c r="C539" s="17" t="s">
        <v>666</v>
      </c>
      <c r="D539" s="59" t="s">
        <v>28</v>
      </c>
      <c r="E539" s="59" t="s">
        <v>29</v>
      </c>
      <c r="F539" s="10" t="s">
        <v>30</v>
      </c>
      <c r="G539" s="16" t="s">
        <v>667</v>
      </c>
      <c r="H539" s="63">
        <v>100000000</v>
      </c>
      <c r="I539" s="63">
        <v>100000000</v>
      </c>
      <c r="J539" s="10" t="s">
        <v>48</v>
      </c>
      <c r="K539" s="10" t="s">
        <v>32</v>
      </c>
      <c r="L539" s="16" t="s">
        <v>644</v>
      </c>
    </row>
    <row r="540" spans="2:12" ht="57">
      <c r="B540" s="17" t="s">
        <v>668</v>
      </c>
      <c r="C540" s="17" t="s">
        <v>669</v>
      </c>
      <c r="D540" s="17" t="s">
        <v>28</v>
      </c>
      <c r="E540" s="59" t="s">
        <v>35</v>
      </c>
      <c r="F540" s="10" t="s">
        <v>30</v>
      </c>
      <c r="G540" s="16" t="s">
        <v>654</v>
      </c>
      <c r="H540" s="63">
        <v>80000000</v>
      </c>
      <c r="I540" s="63">
        <v>80000000</v>
      </c>
      <c r="J540" s="10" t="s">
        <v>48</v>
      </c>
      <c r="K540" s="10" t="s">
        <v>32</v>
      </c>
      <c r="L540" s="16" t="s">
        <v>644</v>
      </c>
    </row>
    <row r="541" spans="2:12" ht="57">
      <c r="B541" s="17" t="s">
        <v>670</v>
      </c>
      <c r="C541" s="17" t="s">
        <v>671</v>
      </c>
      <c r="D541" s="17" t="s">
        <v>156</v>
      </c>
      <c r="E541" s="59" t="s">
        <v>190</v>
      </c>
      <c r="F541" s="10" t="s">
        <v>30</v>
      </c>
      <c r="G541" s="16" t="s">
        <v>654</v>
      </c>
      <c r="H541" s="63">
        <v>200000000</v>
      </c>
      <c r="I541" s="63">
        <v>200000000</v>
      </c>
      <c r="J541" s="10" t="s">
        <v>48</v>
      </c>
      <c r="K541" s="10" t="s">
        <v>32</v>
      </c>
      <c r="L541" s="16" t="s">
        <v>644</v>
      </c>
    </row>
    <row r="542" spans="2:12" ht="42.75">
      <c r="B542" s="17" t="s">
        <v>672</v>
      </c>
      <c r="C542" s="17" t="s">
        <v>673</v>
      </c>
      <c r="D542" s="17" t="s">
        <v>28</v>
      </c>
      <c r="E542" s="59" t="s">
        <v>63</v>
      </c>
      <c r="F542" s="10" t="s">
        <v>30</v>
      </c>
      <c r="G542" s="16" t="s">
        <v>667</v>
      </c>
      <c r="H542" s="63">
        <v>100000000</v>
      </c>
      <c r="I542" s="63">
        <v>100000000</v>
      </c>
      <c r="J542" s="10" t="s">
        <v>48</v>
      </c>
      <c r="K542" s="10" t="s">
        <v>32</v>
      </c>
      <c r="L542" s="16" t="s">
        <v>644</v>
      </c>
    </row>
    <row r="543" spans="2:12" ht="85.5">
      <c r="B543" s="17" t="s">
        <v>674</v>
      </c>
      <c r="C543" s="17" t="s">
        <v>675</v>
      </c>
      <c r="D543" s="17" t="s">
        <v>28</v>
      </c>
      <c r="E543" s="59" t="s">
        <v>35</v>
      </c>
      <c r="F543" s="10" t="s">
        <v>30</v>
      </c>
      <c r="G543" s="16" t="s">
        <v>654</v>
      </c>
      <c r="H543" s="63">
        <v>100000000</v>
      </c>
      <c r="I543" s="63">
        <v>100000000</v>
      </c>
      <c r="J543" s="10" t="s">
        <v>48</v>
      </c>
      <c r="K543" s="10" t="s">
        <v>32</v>
      </c>
      <c r="L543" s="16" t="s">
        <v>644</v>
      </c>
    </row>
    <row r="544" spans="2:12" ht="28.5">
      <c r="B544" s="29" t="s">
        <v>676</v>
      </c>
      <c r="C544" s="17" t="s">
        <v>677</v>
      </c>
      <c r="D544" s="90" t="s">
        <v>46</v>
      </c>
      <c r="E544" s="17" t="s">
        <v>35</v>
      </c>
      <c r="F544" s="10" t="s">
        <v>30</v>
      </c>
      <c r="G544" s="16" t="s">
        <v>31</v>
      </c>
      <c r="H544" s="62">
        <v>200000000</v>
      </c>
      <c r="I544" s="62">
        <v>200000000</v>
      </c>
      <c r="J544" s="10" t="s">
        <v>48</v>
      </c>
      <c r="K544" s="10" t="s">
        <v>32</v>
      </c>
      <c r="L544" s="16" t="s">
        <v>644</v>
      </c>
    </row>
    <row r="545" spans="2:12" ht="42.75">
      <c r="B545" s="17" t="s">
        <v>678</v>
      </c>
      <c r="C545" s="17" t="s">
        <v>679</v>
      </c>
      <c r="D545" s="59" t="s">
        <v>28</v>
      </c>
      <c r="E545" s="59" t="s">
        <v>29</v>
      </c>
      <c r="F545" s="10" t="s">
        <v>30</v>
      </c>
      <c r="G545" s="33" t="s">
        <v>31</v>
      </c>
      <c r="H545" s="63">
        <v>315000000</v>
      </c>
      <c r="I545" s="63">
        <v>315000000</v>
      </c>
      <c r="J545" s="10" t="s">
        <v>48</v>
      </c>
      <c r="K545" s="10" t="s">
        <v>32</v>
      </c>
      <c r="L545" s="16" t="s">
        <v>644</v>
      </c>
    </row>
    <row r="546" spans="2:12" ht="57">
      <c r="B546" s="17">
        <v>95121712</v>
      </c>
      <c r="C546" s="59" t="s">
        <v>680</v>
      </c>
      <c r="D546" s="59" t="s">
        <v>28</v>
      </c>
      <c r="E546" s="59" t="s">
        <v>681</v>
      </c>
      <c r="F546" s="13" t="s">
        <v>58</v>
      </c>
      <c r="G546" s="33" t="s">
        <v>31</v>
      </c>
      <c r="H546" s="63">
        <v>9350000000</v>
      </c>
      <c r="I546" s="63">
        <v>2500000000</v>
      </c>
      <c r="J546" s="59" t="s">
        <v>682</v>
      </c>
      <c r="K546" s="59" t="s">
        <v>683</v>
      </c>
      <c r="L546" s="16" t="s">
        <v>644</v>
      </c>
    </row>
    <row r="547" spans="2:12" ht="42.75">
      <c r="B547" s="17">
        <v>90151502</v>
      </c>
      <c r="C547" s="17" t="s">
        <v>684</v>
      </c>
      <c r="D547" s="17" t="s">
        <v>28</v>
      </c>
      <c r="E547" s="17" t="s">
        <v>685</v>
      </c>
      <c r="F547" s="13" t="s">
        <v>58</v>
      </c>
      <c r="G547" s="16" t="s">
        <v>686</v>
      </c>
      <c r="H547" s="62">
        <v>24000000000</v>
      </c>
      <c r="I547" s="91">
        <v>24000000000</v>
      </c>
      <c r="J547" s="10" t="s">
        <v>48</v>
      </c>
      <c r="K547" s="10" t="s">
        <v>32</v>
      </c>
      <c r="L547" s="16" t="s">
        <v>644</v>
      </c>
    </row>
    <row r="548" spans="2:12" ht="57.75">
      <c r="B548" s="46" t="s">
        <v>687</v>
      </c>
      <c r="C548" s="59" t="s">
        <v>688</v>
      </c>
      <c r="D548" s="59" t="s">
        <v>28</v>
      </c>
      <c r="E548" s="32" t="s">
        <v>35</v>
      </c>
      <c r="F548" s="10" t="s">
        <v>30</v>
      </c>
      <c r="G548" s="33" t="s">
        <v>31</v>
      </c>
      <c r="H548" s="91">
        <v>1700000000</v>
      </c>
      <c r="I548" s="91">
        <v>1700000000</v>
      </c>
      <c r="J548" s="10" t="s">
        <v>48</v>
      </c>
      <c r="K548" s="10" t="s">
        <v>32</v>
      </c>
      <c r="L548" s="16" t="s">
        <v>644</v>
      </c>
    </row>
    <row r="549" spans="2:12" ht="71.25">
      <c r="B549" s="10">
        <v>721411</v>
      </c>
      <c r="C549" s="10" t="s">
        <v>689</v>
      </c>
      <c r="D549" s="47" t="s">
        <v>28</v>
      </c>
      <c r="E549" s="10" t="s">
        <v>35</v>
      </c>
      <c r="F549" s="13" t="s">
        <v>58</v>
      </c>
      <c r="G549" s="17" t="s">
        <v>690</v>
      </c>
      <c r="H549" s="91">
        <v>13389710563.839998</v>
      </c>
      <c r="I549" s="91">
        <v>13389710563.839998</v>
      </c>
      <c r="J549" s="10" t="s">
        <v>48</v>
      </c>
      <c r="K549" s="10" t="s">
        <v>32</v>
      </c>
      <c r="L549" s="17" t="s">
        <v>691</v>
      </c>
    </row>
    <row r="550" spans="2:12" ht="28.5">
      <c r="B550" s="17">
        <v>95111600</v>
      </c>
      <c r="C550" s="10" t="s">
        <v>692</v>
      </c>
      <c r="D550" s="47" t="s">
        <v>28</v>
      </c>
      <c r="E550" s="10" t="s">
        <v>35</v>
      </c>
      <c r="F550" s="13" t="s">
        <v>58</v>
      </c>
      <c r="G550" s="17" t="s">
        <v>31</v>
      </c>
      <c r="H550" s="91">
        <v>1500000000</v>
      </c>
      <c r="I550" s="91">
        <v>1500000000</v>
      </c>
      <c r="J550" s="10" t="s">
        <v>48</v>
      </c>
      <c r="K550" s="10" t="s">
        <v>32</v>
      </c>
      <c r="L550" s="17" t="s">
        <v>691</v>
      </c>
    </row>
    <row r="551" spans="2:12" ht="42.75">
      <c r="B551" s="17">
        <v>95111600</v>
      </c>
      <c r="C551" s="10" t="s">
        <v>693</v>
      </c>
      <c r="D551" s="47" t="s">
        <v>28</v>
      </c>
      <c r="E551" s="10" t="s">
        <v>35</v>
      </c>
      <c r="F551" s="13" t="s">
        <v>37</v>
      </c>
      <c r="G551" s="17" t="s">
        <v>31</v>
      </c>
      <c r="H551" s="91">
        <v>700000000</v>
      </c>
      <c r="I551" s="91">
        <v>700000000</v>
      </c>
      <c r="J551" s="10" t="s">
        <v>48</v>
      </c>
      <c r="K551" s="10" t="s">
        <v>32</v>
      </c>
      <c r="L551" s="17" t="s">
        <v>691</v>
      </c>
    </row>
    <row r="552" spans="2:12" ht="28.5">
      <c r="B552" s="17">
        <v>95111600</v>
      </c>
      <c r="C552" s="10" t="s">
        <v>694</v>
      </c>
      <c r="D552" s="47" t="s">
        <v>28</v>
      </c>
      <c r="E552" s="10" t="s">
        <v>35</v>
      </c>
      <c r="F552" s="13" t="s">
        <v>58</v>
      </c>
      <c r="G552" s="17" t="s">
        <v>695</v>
      </c>
      <c r="H552" s="91">
        <v>39798476941.92269</v>
      </c>
      <c r="I552" s="91">
        <v>39798476941.92269</v>
      </c>
      <c r="J552" s="10" t="s">
        <v>48</v>
      </c>
      <c r="K552" s="10" t="s">
        <v>32</v>
      </c>
      <c r="L552" s="17" t="s">
        <v>691</v>
      </c>
    </row>
    <row r="553" spans="2:12" ht="28.5">
      <c r="B553" s="17">
        <v>95111600</v>
      </c>
      <c r="C553" s="10" t="s">
        <v>696</v>
      </c>
      <c r="D553" s="47" t="s">
        <v>28</v>
      </c>
      <c r="E553" s="10" t="s">
        <v>35</v>
      </c>
      <c r="F553" s="13" t="s">
        <v>58</v>
      </c>
      <c r="G553" s="17" t="s">
        <v>697</v>
      </c>
      <c r="H553" s="91">
        <v>25903604669.670006</v>
      </c>
      <c r="I553" s="91">
        <v>25903604669.670006</v>
      </c>
      <c r="J553" s="10" t="s">
        <v>48</v>
      </c>
      <c r="K553" s="10" t="s">
        <v>32</v>
      </c>
      <c r="L553" s="17" t="s">
        <v>691</v>
      </c>
    </row>
    <row r="554" spans="2:12" ht="28.5">
      <c r="B554" s="10">
        <v>80101509</v>
      </c>
      <c r="C554" s="17" t="s">
        <v>698</v>
      </c>
      <c r="D554" s="47" t="s">
        <v>28</v>
      </c>
      <c r="E554" s="48" t="s">
        <v>699</v>
      </c>
      <c r="F554" s="10" t="s">
        <v>30</v>
      </c>
      <c r="G554" s="29" t="s">
        <v>31</v>
      </c>
      <c r="H554" s="91">
        <v>4000000000</v>
      </c>
      <c r="I554" s="91">
        <v>4000000000</v>
      </c>
      <c r="J554" s="10" t="s">
        <v>48</v>
      </c>
      <c r="K554" s="10" t="s">
        <v>32</v>
      </c>
      <c r="L554" s="17" t="s">
        <v>691</v>
      </c>
    </row>
    <row r="555" spans="2:12" ht="128.25">
      <c r="B555" s="10">
        <v>78101500</v>
      </c>
      <c r="C555" s="17" t="s">
        <v>700</v>
      </c>
      <c r="D555" s="48" t="s">
        <v>28</v>
      </c>
      <c r="E555" s="48" t="s">
        <v>35</v>
      </c>
      <c r="F555" s="13" t="s">
        <v>58</v>
      </c>
      <c r="G555" s="17" t="s">
        <v>701</v>
      </c>
      <c r="H555" s="91">
        <v>72912425340</v>
      </c>
      <c r="I555" s="91">
        <v>72912425340</v>
      </c>
      <c r="J555" s="10" t="s">
        <v>48</v>
      </c>
      <c r="K555" s="10" t="s">
        <v>32</v>
      </c>
      <c r="L555" s="17" t="s">
        <v>691</v>
      </c>
    </row>
    <row r="556" spans="2:12" ht="42.75">
      <c r="B556" s="10" t="s">
        <v>702</v>
      </c>
      <c r="C556" s="17" t="s">
        <v>703</v>
      </c>
      <c r="D556" s="48" t="s">
        <v>28</v>
      </c>
      <c r="E556" s="48" t="s">
        <v>704</v>
      </c>
      <c r="F556" s="13" t="s">
        <v>58</v>
      </c>
      <c r="G556" s="17" t="s">
        <v>705</v>
      </c>
      <c r="H556" s="91">
        <v>88721696169</v>
      </c>
      <c r="I556" s="91">
        <v>88721696169</v>
      </c>
      <c r="J556" s="10" t="s">
        <v>48</v>
      </c>
      <c r="K556" s="10" t="s">
        <v>32</v>
      </c>
      <c r="L556" s="17" t="s">
        <v>691</v>
      </c>
    </row>
    <row r="557" spans="2:12" ht="28.5">
      <c r="B557" s="11">
        <v>80111600</v>
      </c>
      <c r="C557" s="18" t="s">
        <v>706</v>
      </c>
      <c r="D557" s="47" t="s">
        <v>28</v>
      </c>
      <c r="E557" s="10" t="s">
        <v>35</v>
      </c>
      <c r="F557" s="10" t="s">
        <v>30</v>
      </c>
      <c r="G557" s="17" t="s">
        <v>31</v>
      </c>
      <c r="H557" s="62">
        <v>77000000</v>
      </c>
      <c r="I557" s="62">
        <v>77000000</v>
      </c>
      <c r="J557" s="10" t="s">
        <v>48</v>
      </c>
      <c r="K557" s="10" t="s">
        <v>32</v>
      </c>
      <c r="L557" s="17" t="s">
        <v>691</v>
      </c>
    </row>
    <row r="558" spans="2:12" ht="28.5">
      <c r="B558" s="29">
        <v>80111600</v>
      </c>
      <c r="C558" s="18" t="s">
        <v>706</v>
      </c>
      <c r="D558" s="47" t="s">
        <v>28</v>
      </c>
      <c r="E558" s="10" t="s">
        <v>35</v>
      </c>
      <c r="F558" s="10" t="s">
        <v>30</v>
      </c>
      <c r="G558" s="17" t="s">
        <v>31</v>
      </c>
      <c r="H558" s="62">
        <v>571130000</v>
      </c>
      <c r="I558" s="62">
        <v>571130000</v>
      </c>
      <c r="J558" s="10" t="s">
        <v>48</v>
      </c>
      <c r="K558" s="10" t="s">
        <v>32</v>
      </c>
      <c r="L558" s="17" t="s">
        <v>691</v>
      </c>
    </row>
    <row r="559" spans="2:12" ht="28.5">
      <c r="B559" s="29">
        <v>80111600</v>
      </c>
      <c r="C559" s="18" t="s">
        <v>707</v>
      </c>
      <c r="D559" s="47" t="s">
        <v>28</v>
      </c>
      <c r="E559" s="10" t="s">
        <v>35</v>
      </c>
      <c r="F559" s="10" t="s">
        <v>30</v>
      </c>
      <c r="G559" s="17" t="s">
        <v>31</v>
      </c>
      <c r="H559" s="62">
        <v>311000000</v>
      </c>
      <c r="I559" s="62">
        <v>311000000</v>
      </c>
      <c r="J559" s="10" t="s">
        <v>48</v>
      </c>
      <c r="K559" s="10" t="s">
        <v>32</v>
      </c>
      <c r="L559" s="17" t="s">
        <v>691</v>
      </c>
    </row>
    <row r="560" spans="2:12" ht="28.5">
      <c r="B560" s="29">
        <v>80111600</v>
      </c>
      <c r="C560" s="18" t="s">
        <v>707</v>
      </c>
      <c r="D560" s="47" t="s">
        <v>28</v>
      </c>
      <c r="E560" s="10" t="s">
        <v>35</v>
      </c>
      <c r="F560" s="10" t="s">
        <v>30</v>
      </c>
      <c r="G560" s="17" t="s">
        <v>31</v>
      </c>
      <c r="H560" s="62">
        <v>275500000</v>
      </c>
      <c r="I560" s="62">
        <v>275500000</v>
      </c>
      <c r="J560" s="10" t="s">
        <v>48</v>
      </c>
      <c r="K560" s="10" t="s">
        <v>32</v>
      </c>
      <c r="L560" s="17" t="s">
        <v>691</v>
      </c>
    </row>
    <row r="561" spans="2:12" ht="28.5">
      <c r="B561" s="43">
        <v>80111600</v>
      </c>
      <c r="C561" s="28" t="s">
        <v>707</v>
      </c>
      <c r="D561" s="49" t="s">
        <v>28</v>
      </c>
      <c r="E561" s="13" t="s">
        <v>35</v>
      </c>
      <c r="F561" s="10" t="s">
        <v>30</v>
      </c>
      <c r="G561" s="15" t="s">
        <v>31</v>
      </c>
      <c r="H561" s="89">
        <v>165000000</v>
      </c>
      <c r="I561" s="89">
        <v>165000000</v>
      </c>
      <c r="J561" s="10" t="s">
        <v>48</v>
      </c>
      <c r="K561" s="10" t="s">
        <v>32</v>
      </c>
      <c r="L561" s="15" t="s">
        <v>691</v>
      </c>
    </row>
    <row r="562" spans="2:12" ht="57">
      <c r="B562" s="15">
        <v>95111600</v>
      </c>
      <c r="C562" s="15" t="s">
        <v>708</v>
      </c>
      <c r="D562" s="49" t="s">
        <v>46</v>
      </c>
      <c r="E562" s="13" t="s">
        <v>35</v>
      </c>
      <c r="F562" s="13" t="s">
        <v>58</v>
      </c>
      <c r="G562" s="25" t="s">
        <v>709</v>
      </c>
      <c r="H562" s="61">
        <v>46580567274</v>
      </c>
      <c r="I562" s="61">
        <v>46580567274</v>
      </c>
      <c r="J562" s="10" t="s">
        <v>48</v>
      </c>
      <c r="K562" s="10" t="s">
        <v>32</v>
      </c>
      <c r="L562" s="15" t="s">
        <v>691</v>
      </c>
    </row>
    <row r="563" spans="2:12" ht="57">
      <c r="B563" s="17">
        <v>95111600</v>
      </c>
      <c r="C563" s="17" t="s">
        <v>710</v>
      </c>
      <c r="D563" s="49" t="s">
        <v>46</v>
      </c>
      <c r="E563" s="13" t="s">
        <v>35</v>
      </c>
      <c r="F563" s="13" t="s">
        <v>58</v>
      </c>
      <c r="G563" s="50" t="s">
        <v>711</v>
      </c>
      <c r="H563" s="79">
        <v>122404506908</v>
      </c>
      <c r="I563" s="79">
        <v>122404506908</v>
      </c>
      <c r="J563" s="10" t="s">
        <v>48</v>
      </c>
      <c r="K563" s="10" t="s">
        <v>32</v>
      </c>
      <c r="L563" s="15" t="s">
        <v>691</v>
      </c>
    </row>
    <row r="564" spans="2:12" ht="71.25">
      <c r="B564" s="17">
        <v>81101500</v>
      </c>
      <c r="C564" s="17" t="s">
        <v>712</v>
      </c>
      <c r="D564" s="49" t="s">
        <v>46</v>
      </c>
      <c r="E564" s="13" t="s">
        <v>35</v>
      </c>
      <c r="F564" s="13" t="s">
        <v>58</v>
      </c>
      <c r="G564" s="50" t="s">
        <v>713</v>
      </c>
      <c r="H564" s="79">
        <v>2096125528</v>
      </c>
      <c r="I564" s="79">
        <v>2096125528</v>
      </c>
      <c r="J564" s="10" t="s">
        <v>48</v>
      </c>
      <c r="K564" s="10" t="s">
        <v>32</v>
      </c>
      <c r="L564" s="15" t="s">
        <v>691</v>
      </c>
    </row>
    <row r="565" spans="2:12" ht="142.5">
      <c r="B565" s="43">
        <v>80111600</v>
      </c>
      <c r="C565" s="15" t="s">
        <v>714</v>
      </c>
      <c r="D565" s="25" t="s">
        <v>28</v>
      </c>
      <c r="E565" s="25" t="s">
        <v>35</v>
      </c>
      <c r="F565" s="10" t="s">
        <v>30</v>
      </c>
      <c r="G565" s="25" t="s">
        <v>31</v>
      </c>
      <c r="H565" s="61">
        <v>4000000000</v>
      </c>
      <c r="I565" s="61">
        <v>4000000000</v>
      </c>
      <c r="J565" s="10" t="s">
        <v>48</v>
      </c>
      <c r="K565" s="10" t="s">
        <v>32</v>
      </c>
      <c r="L565" s="15" t="s">
        <v>691</v>
      </c>
    </row>
    <row r="566" spans="2:12" ht="71.25">
      <c r="B566" s="17">
        <v>81101500</v>
      </c>
      <c r="C566" s="17" t="s">
        <v>715</v>
      </c>
      <c r="D566" s="49" t="s">
        <v>46</v>
      </c>
      <c r="E566" s="13" t="s">
        <v>35</v>
      </c>
      <c r="F566" s="13" t="s">
        <v>58</v>
      </c>
      <c r="G566" s="50" t="s">
        <v>713</v>
      </c>
      <c r="H566" s="79">
        <v>5508202811</v>
      </c>
      <c r="I566" s="79">
        <v>5508202811</v>
      </c>
      <c r="J566" s="10" t="s">
        <v>48</v>
      </c>
      <c r="K566" s="10" t="s">
        <v>32</v>
      </c>
      <c r="L566" s="15" t="s">
        <v>691</v>
      </c>
    </row>
    <row r="567" spans="2:12" ht="57">
      <c r="B567" s="17">
        <v>95111600</v>
      </c>
      <c r="C567" s="17" t="s">
        <v>716</v>
      </c>
      <c r="D567" s="49" t="s">
        <v>46</v>
      </c>
      <c r="E567" s="13" t="s">
        <v>35</v>
      </c>
      <c r="F567" s="13" t="s">
        <v>58</v>
      </c>
      <c r="G567" s="50" t="s">
        <v>711</v>
      </c>
      <c r="H567" s="79">
        <v>60458115894</v>
      </c>
      <c r="I567" s="79">
        <v>60458115894</v>
      </c>
      <c r="J567" s="10" t="s">
        <v>48</v>
      </c>
      <c r="K567" s="10" t="s">
        <v>32</v>
      </c>
      <c r="L567" s="15" t="s">
        <v>691</v>
      </c>
    </row>
    <row r="568" spans="2:12" ht="71.25">
      <c r="B568" s="17">
        <v>81101500</v>
      </c>
      <c r="C568" s="17" t="s">
        <v>717</v>
      </c>
      <c r="D568" s="49" t="s">
        <v>46</v>
      </c>
      <c r="E568" s="13" t="s">
        <v>35</v>
      </c>
      <c r="F568" s="13" t="s">
        <v>58</v>
      </c>
      <c r="G568" s="50" t="s">
        <v>713</v>
      </c>
      <c r="H568" s="79">
        <v>2720615215</v>
      </c>
      <c r="I568" s="79">
        <v>2720615215</v>
      </c>
      <c r="J568" s="10" t="s">
        <v>48</v>
      </c>
      <c r="K568" s="10" t="s">
        <v>32</v>
      </c>
      <c r="L568" s="15" t="s">
        <v>691</v>
      </c>
    </row>
    <row r="569" spans="2:12" ht="57">
      <c r="B569" s="17">
        <v>95111600</v>
      </c>
      <c r="C569" s="17" t="s">
        <v>718</v>
      </c>
      <c r="D569" s="49" t="s">
        <v>46</v>
      </c>
      <c r="E569" s="13" t="s">
        <v>35</v>
      </c>
      <c r="F569" s="13" t="s">
        <v>58</v>
      </c>
      <c r="G569" s="50" t="s">
        <v>711</v>
      </c>
      <c r="H569" s="79">
        <v>5916090574</v>
      </c>
      <c r="I569" s="79">
        <v>5916090574</v>
      </c>
      <c r="J569" s="10" t="s">
        <v>48</v>
      </c>
      <c r="K569" s="10" t="s">
        <v>32</v>
      </c>
      <c r="L569" s="15" t="s">
        <v>691</v>
      </c>
    </row>
    <row r="570" spans="2:12" ht="71.25">
      <c r="B570" s="17">
        <v>81101500</v>
      </c>
      <c r="C570" s="17" t="s">
        <v>719</v>
      </c>
      <c r="D570" s="49" t="s">
        <v>46</v>
      </c>
      <c r="E570" s="13" t="s">
        <v>35</v>
      </c>
      <c r="F570" s="13" t="s">
        <v>58</v>
      </c>
      <c r="G570" s="50" t="s">
        <v>713</v>
      </c>
      <c r="H570" s="79">
        <v>266224076</v>
      </c>
      <c r="I570" s="79">
        <v>266224076</v>
      </c>
      <c r="J570" s="10" t="s">
        <v>48</v>
      </c>
      <c r="K570" s="10" t="s">
        <v>32</v>
      </c>
      <c r="L570" s="15" t="s">
        <v>691</v>
      </c>
    </row>
    <row r="571" spans="2:12" ht="57">
      <c r="B571" s="17">
        <v>95111600</v>
      </c>
      <c r="C571" s="17" t="s">
        <v>720</v>
      </c>
      <c r="D571" s="49" t="s">
        <v>46</v>
      </c>
      <c r="E571" s="13" t="s">
        <v>35</v>
      </c>
      <c r="F571" s="13" t="s">
        <v>58</v>
      </c>
      <c r="G571" s="50" t="s">
        <v>711</v>
      </c>
      <c r="H571" s="79">
        <v>90509645936</v>
      </c>
      <c r="I571" s="79">
        <v>90509645936</v>
      </c>
      <c r="J571" s="10" t="s">
        <v>48</v>
      </c>
      <c r="K571" s="10" t="s">
        <v>32</v>
      </c>
      <c r="L571" s="15" t="s">
        <v>691</v>
      </c>
    </row>
    <row r="572" spans="2:12" ht="71.25">
      <c r="B572" s="17">
        <v>81101500</v>
      </c>
      <c r="C572" s="17" t="s">
        <v>721</v>
      </c>
      <c r="D572" s="49" t="s">
        <v>46</v>
      </c>
      <c r="E572" s="13" t="s">
        <v>35</v>
      </c>
      <c r="F572" s="13" t="s">
        <v>58</v>
      </c>
      <c r="G572" s="50" t="s">
        <v>713</v>
      </c>
      <c r="H572" s="79">
        <v>4067194023</v>
      </c>
      <c r="I572" s="79">
        <v>4067194023</v>
      </c>
      <c r="J572" s="10" t="s">
        <v>48</v>
      </c>
      <c r="K572" s="10" t="s">
        <v>32</v>
      </c>
      <c r="L572" s="15" t="s">
        <v>691</v>
      </c>
    </row>
    <row r="573" spans="2:12" ht="42.75">
      <c r="B573" s="17">
        <v>95111600</v>
      </c>
      <c r="C573" s="17" t="s">
        <v>722</v>
      </c>
      <c r="D573" s="49" t="s">
        <v>46</v>
      </c>
      <c r="E573" s="13" t="s">
        <v>35</v>
      </c>
      <c r="F573" s="13" t="s">
        <v>58</v>
      </c>
      <c r="G573" s="50" t="s">
        <v>711</v>
      </c>
      <c r="H573" s="79">
        <v>30816872745.1</v>
      </c>
      <c r="I573" s="79">
        <v>30816872745.1</v>
      </c>
      <c r="J573" s="10" t="s">
        <v>48</v>
      </c>
      <c r="K573" s="10" t="s">
        <v>32</v>
      </c>
      <c r="L573" s="15" t="s">
        <v>691</v>
      </c>
    </row>
    <row r="574" spans="2:12" ht="71.25">
      <c r="B574" s="17">
        <v>81101500</v>
      </c>
      <c r="C574" s="17" t="s">
        <v>723</v>
      </c>
      <c r="D574" s="49" t="s">
        <v>46</v>
      </c>
      <c r="E574" s="13" t="s">
        <v>35</v>
      </c>
      <c r="F574" s="13" t="s">
        <v>58</v>
      </c>
      <c r="G574" s="50" t="s">
        <v>713</v>
      </c>
      <c r="H574" s="79">
        <v>1391762475</v>
      </c>
      <c r="I574" s="79">
        <v>1391762475</v>
      </c>
      <c r="J574" s="10" t="s">
        <v>48</v>
      </c>
      <c r="K574" s="10" t="s">
        <v>32</v>
      </c>
      <c r="L574" s="15" t="s">
        <v>691</v>
      </c>
    </row>
    <row r="575" spans="2:12" ht="42.75">
      <c r="B575" s="17">
        <v>95111600</v>
      </c>
      <c r="C575" s="17" t="s">
        <v>724</v>
      </c>
      <c r="D575" s="49" t="s">
        <v>46</v>
      </c>
      <c r="E575" s="13" t="s">
        <v>35</v>
      </c>
      <c r="F575" s="13" t="s">
        <v>58</v>
      </c>
      <c r="G575" s="50" t="s">
        <v>711</v>
      </c>
      <c r="H575" s="79">
        <v>23438989341</v>
      </c>
      <c r="I575" s="79">
        <v>23438989341</v>
      </c>
      <c r="J575" s="10" t="s">
        <v>48</v>
      </c>
      <c r="K575" s="10" t="s">
        <v>32</v>
      </c>
      <c r="L575" s="15" t="s">
        <v>691</v>
      </c>
    </row>
    <row r="576" spans="2:12" ht="57">
      <c r="B576" s="17">
        <v>81101500</v>
      </c>
      <c r="C576" s="17" t="s">
        <v>725</v>
      </c>
      <c r="D576" s="49" t="s">
        <v>46</v>
      </c>
      <c r="E576" s="13" t="s">
        <v>35</v>
      </c>
      <c r="F576" s="13" t="s">
        <v>58</v>
      </c>
      <c r="G576" s="50" t="s">
        <v>713</v>
      </c>
      <c r="H576" s="79">
        <v>1054754520</v>
      </c>
      <c r="I576" s="79">
        <v>1054754520</v>
      </c>
      <c r="J576" s="10" t="s">
        <v>48</v>
      </c>
      <c r="K576" s="10" t="s">
        <v>32</v>
      </c>
      <c r="L576" s="15" t="s">
        <v>691</v>
      </c>
    </row>
    <row r="577" spans="2:12" ht="71.25">
      <c r="B577" s="17">
        <v>80111600</v>
      </c>
      <c r="C577" s="17" t="s">
        <v>726</v>
      </c>
      <c r="D577" s="49" t="s">
        <v>46</v>
      </c>
      <c r="E577" s="13" t="s">
        <v>727</v>
      </c>
      <c r="F577" s="10" t="s">
        <v>30</v>
      </c>
      <c r="G577" s="50" t="s">
        <v>31</v>
      </c>
      <c r="H577" s="79">
        <v>194880000</v>
      </c>
      <c r="I577" s="79">
        <v>194880000</v>
      </c>
      <c r="J577" s="10" t="s">
        <v>48</v>
      </c>
      <c r="K577" s="10" t="s">
        <v>32</v>
      </c>
      <c r="L577" s="15" t="s">
        <v>691</v>
      </c>
    </row>
    <row r="578" spans="2:12" ht="28.5">
      <c r="B578" s="17">
        <v>80111600</v>
      </c>
      <c r="C578" s="17" t="s">
        <v>706</v>
      </c>
      <c r="D578" s="49" t="s">
        <v>28</v>
      </c>
      <c r="E578" s="13" t="s">
        <v>35</v>
      </c>
      <c r="F578" s="10" t="s">
        <v>30</v>
      </c>
      <c r="G578" s="50" t="s">
        <v>31</v>
      </c>
      <c r="H578" s="79">
        <v>33000000</v>
      </c>
      <c r="I578" s="79">
        <v>33000000</v>
      </c>
      <c r="J578" s="10" t="s">
        <v>48</v>
      </c>
      <c r="K578" s="10" t="s">
        <v>32</v>
      </c>
      <c r="L578" s="15" t="s">
        <v>691</v>
      </c>
    </row>
    <row r="579" spans="2:12" ht="28.5">
      <c r="B579" s="22">
        <v>80111600</v>
      </c>
      <c r="C579" s="28" t="s">
        <v>1049</v>
      </c>
      <c r="D579" s="49" t="s">
        <v>164</v>
      </c>
      <c r="E579" s="13" t="s">
        <v>80</v>
      </c>
      <c r="F579" s="10" t="s">
        <v>30</v>
      </c>
      <c r="G579" s="15" t="s">
        <v>31</v>
      </c>
      <c r="H579" s="89">
        <v>33000000</v>
      </c>
      <c r="I579" s="89">
        <v>33000000</v>
      </c>
      <c r="J579" s="10" t="s">
        <v>48</v>
      </c>
      <c r="K579" s="10" t="s">
        <v>32</v>
      </c>
      <c r="L579" s="15" t="s">
        <v>691</v>
      </c>
    </row>
    <row r="580" spans="2:12" ht="28.5">
      <c r="B580" s="43">
        <v>80111600</v>
      </c>
      <c r="C580" s="28" t="s">
        <v>706</v>
      </c>
      <c r="D580" s="49" t="s">
        <v>164</v>
      </c>
      <c r="E580" s="13" t="s">
        <v>80</v>
      </c>
      <c r="F580" s="10" t="s">
        <v>30</v>
      </c>
      <c r="G580" s="15" t="s">
        <v>31</v>
      </c>
      <c r="H580" s="89">
        <v>28200000</v>
      </c>
      <c r="I580" s="89">
        <v>28200000</v>
      </c>
      <c r="J580" s="10" t="s">
        <v>48</v>
      </c>
      <c r="K580" s="10" t="s">
        <v>32</v>
      </c>
      <c r="L580" s="15" t="s">
        <v>691</v>
      </c>
    </row>
    <row r="581" spans="2:12" ht="100.5">
      <c r="B581" s="51">
        <v>80111600</v>
      </c>
      <c r="C581" s="78" t="s">
        <v>728</v>
      </c>
      <c r="D581" s="13" t="s">
        <v>28</v>
      </c>
      <c r="E581" s="13" t="s">
        <v>63</v>
      </c>
      <c r="F581" s="10" t="s">
        <v>30</v>
      </c>
      <c r="G581" s="59" t="s">
        <v>296</v>
      </c>
      <c r="H581" s="60">
        <v>1000000000</v>
      </c>
      <c r="I581" s="60">
        <v>1000000000</v>
      </c>
      <c r="J581" s="10" t="s">
        <v>48</v>
      </c>
      <c r="K581" s="10" t="s">
        <v>32</v>
      </c>
      <c r="L581" s="13" t="s">
        <v>729</v>
      </c>
    </row>
    <row r="582" spans="2:12" ht="57">
      <c r="B582" s="51">
        <v>80111600</v>
      </c>
      <c r="C582" s="13" t="s">
        <v>730</v>
      </c>
      <c r="D582" s="13" t="s">
        <v>28</v>
      </c>
      <c r="E582" s="13" t="s">
        <v>73</v>
      </c>
      <c r="F582" s="10" t="s">
        <v>30</v>
      </c>
      <c r="G582" s="59" t="s">
        <v>296</v>
      </c>
      <c r="H582" s="60">
        <v>400000000</v>
      </c>
      <c r="I582" s="60">
        <v>400000000</v>
      </c>
      <c r="J582" s="10" t="s">
        <v>48</v>
      </c>
      <c r="K582" s="10" t="s">
        <v>32</v>
      </c>
      <c r="L582" s="13" t="s">
        <v>729</v>
      </c>
    </row>
    <row r="583" spans="2:12" ht="42.75">
      <c r="B583" s="15">
        <v>80111600</v>
      </c>
      <c r="C583" s="15" t="s">
        <v>745</v>
      </c>
      <c r="D583" s="15" t="s">
        <v>164</v>
      </c>
      <c r="E583" s="15" t="s">
        <v>78</v>
      </c>
      <c r="F583" s="10" t="s">
        <v>30</v>
      </c>
      <c r="G583" s="15" t="s">
        <v>296</v>
      </c>
      <c r="H583" s="72">
        <v>150000000</v>
      </c>
      <c r="I583" s="72">
        <v>150000000</v>
      </c>
      <c r="J583" s="10" t="s">
        <v>48</v>
      </c>
      <c r="K583" s="10" t="s">
        <v>32</v>
      </c>
      <c r="L583" s="13" t="s">
        <v>729</v>
      </c>
    </row>
    <row r="584" spans="2:12" ht="71.25">
      <c r="B584" s="35">
        <v>80111600</v>
      </c>
      <c r="C584" s="13" t="s">
        <v>731</v>
      </c>
      <c r="D584" s="13" t="s">
        <v>28</v>
      </c>
      <c r="E584" s="13" t="s">
        <v>63</v>
      </c>
      <c r="F584" s="10" t="s">
        <v>30</v>
      </c>
      <c r="G584" s="15" t="s">
        <v>296</v>
      </c>
      <c r="H584" s="65">
        <v>1600000000</v>
      </c>
      <c r="I584" s="65">
        <v>1600000000</v>
      </c>
      <c r="J584" s="10" t="s">
        <v>48</v>
      </c>
      <c r="K584" s="10" t="s">
        <v>32</v>
      </c>
      <c r="L584" s="13" t="s">
        <v>729</v>
      </c>
    </row>
    <row r="585" spans="2:12" ht="42.75">
      <c r="B585" s="15">
        <v>80111600</v>
      </c>
      <c r="C585" s="15" t="s">
        <v>1050</v>
      </c>
      <c r="D585" s="13" t="s">
        <v>750</v>
      </c>
      <c r="E585" s="15" t="s">
        <v>78</v>
      </c>
      <c r="F585" s="10" t="s">
        <v>30</v>
      </c>
      <c r="G585" s="15" t="s">
        <v>296</v>
      </c>
      <c r="H585" s="72">
        <v>500000000</v>
      </c>
      <c r="I585" s="72">
        <v>500000000</v>
      </c>
      <c r="J585" s="10" t="s">
        <v>48</v>
      </c>
      <c r="K585" s="10" t="s">
        <v>32</v>
      </c>
      <c r="L585" s="13" t="s">
        <v>729</v>
      </c>
    </row>
    <row r="586" spans="2:12" ht="57">
      <c r="B586" s="35">
        <v>80111600</v>
      </c>
      <c r="C586" s="13" t="s">
        <v>732</v>
      </c>
      <c r="D586" s="13" t="s">
        <v>147</v>
      </c>
      <c r="E586" s="13" t="s">
        <v>78</v>
      </c>
      <c r="F586" s="10" t="s">
        <v>30</v>
      </c>
      <c r="G586" s="15" t="s">
        <v>296</v>
      </c>
      <c r="H586" s="65">
        <v>500000000</v>
      </c>
      <c r="I586" s="65">
        <v>500000000</v>
      </c>
      <c r="J586" s="10" t="s">
        <v>48</v>
      </c>
      <c r="K586" s="10" t="s">
        <v>32</v>
      </c>
      <c r="L586" s="13" t="s">
        <v>729</v>
      </c>
    </row>
    <row r="587" spans="2:12" ht="42.75">
      <c r="B587" s="35">
        <v>80111600</v>
      </c>
      <c r="C587" s="13" t="s">
        <v>733</v>
      </c>
      <c r="D587" s="13" t="s">
        <v>28</v>
      </c>
      <c r="E587" s="13" t="s">
        <v>63</v>
      </c>
      <c r="F587" s="10" t="s">
        <v>30</v>
      </c>
      <c r="G587" s="15" t="s">
        <v>296</v>
      </c>
      <c r="H587" s="65">
        <v>750000000</v>
      </c>
      <c r="I587" s="65">
        <v>750000000</v>
      </c>
      <c r="J587" s="10" t="s">
        <v>48</v>
      </c>
      <c r="K587" s="10" t="s">
        <v>32</v>
      </c>
      <c r="L587" s="13" t="s">
        <v>729</v>
      </c>
    </row>
    <row r="588" spans="2:12" ht="71.25">
      <c r="B588" s="35">
        <v>80111600</v>
      </c>
      <c r="C588" s="13" t="s">
        <v>734</v>
      </c>
      <c r="D588" s="13" t="s">
        <v>28</v>
      </c>
      <c r="E588" s="13" t="s">
        <v>63</v>
      </c>
      <c r="F588" s="10" t="s">
        <v>30</v>
      </c>
      <c r="G588" s="13" t="s">
        <v>31</v>
      </c>
      <c r="H588" s="65">
        <v>62920000</v>
      </c>
      <c r="I588" s="65">
        <v>62920000</v>
      </c>
      <c r="J588" s="10" t="s">
        <v>48</v>
      </c>
      <c r="K588" s="10" t="s">
        <v>32</v>
      </c>
      <c r="L588" s="13" t="s">
        <v>729</v>
      </c>
    </row>
    <row r="589" spans="2:12" ht="57">
      <c r="B589" s="35">
        <v>80111600</v>
      </c>
      <c r="C589" s="13" t="s">
        <v>735</v>
      </c>
      <c r="D589" s="13" t="s">
        <v>28</v>
      </c>
      <c r="E589" s="13" t="s">
        <v>35</v>
      </c>
      <c r="F589" s="10" t="s">
        <v>30</v>
      </c>
      <c r="G589" s="13" t="s">
        <v>31</v>
      </c>
      <c r="H589" s="65">
        <v>48087142</v>
      </c>
      <c r="I589" s="65">
        <v>48087142</v>
      </c>
      <c r="J589" s="10" t="s">
        <v>48</v>
      </c>
      <c r="K589" s="10" t="s">
        <v>32</v>
      </c>
      <c r="L589" s="13" t="s">
        <v>729</v>
      </c>
    </row>
    <row r="590" spans="2:12" ht="57">
      <c r="B590" s="35">
        <v>80111600</v>
      </c>
      <c r="C590" s="13" t="s">
        <v>736</v>
      </c>
      <c r="D590" s="13" t="s">
        <v>28</v>
      </c>
      <c r="E590" s="13" t="s">
        <v>35</v>
      </c>
      <c r="F590" s="10" t="s">
        <v>30</v>
      </c>
      <c r="G590" s="13" t="s">
        <v>31</v>
      </c>
      <c r="H590" s="65">
        <v>40075200</v>
      </c>
      <c r="I590" s="65">
        <v>40075200</v>
      </c>
      <c r="J590" s="10" t="s">
        <v>48</v>
      </c>
      <c r="K590" s="10" t="s">
        <v>32</v>
      </c>
      <c r="L590" s="13" t="s">
        <v>729</v>
      </c>
    </row>
    <row r="591" spans="2:12" ht="57">
      <c r="B591" s="35">
        <v>80111600</v>
      </c>
      <c r="C591" s="13" t="s">
        <v>737</v>
      </c>
      <c r="D591" s="13" t="s">
        <v>28</v>
      </c>
      <c r="E591" s="13" t="s">
        <v>35</v>
      </c>
      <c r="F591" s="10" t="s">
        <v>30</v>
      </c>
      <c r="G591" s="13" t="s">
        <v>357</v>
      </c>
      <c r="H591" s="65">
        <v>48087142</v>
      </c>
      <c r="I591" s="65">
        <v>48087142</v>
      </c>
      <c r="J591" s="10" t="s">
        <v>48</v>
      </c>
      <c r="K591" s="10" t="s">
        <v>32</v>
      </c>
      <c r="L591" s="13" t="s">
        <v>729</v>
      </c>
    </row>
    <row r="592" spans="2:12" ht="42.75">
      <c r="B592" s="35">
        <v>80111600</v>
      </c>
      <c r="C592" s="13" t="s">
        <v>738</v>
      </c>
      <c r="D592" s="13" t="s">
        <v>28</v>
      </c>
      <c r="E592" s="13" t="s">
        <v>35</v>
      </c>
      <c r="F592" s="10" t="s">
        <v>30</v>
      </c>
      <c r="G592" s="13" t="s">
        <v>31</v>
      </c>
      <c r="H592" s="65">
        <v>48087142</v>
      </c>
      <c r="I592" s="65">
        <v>48087142</v>
      </c>
      <c r="J592" s="10" t="s">
        <v>48</v>
      </c>
      <c r="K592" s="10" t="s">
        <v>32</v>
      </c>
      <c r="L592" s="13" t="s">
        <v>729</v>
      </c>
    </row>
    <row r="593" spans="2:12" ht="42.75">
      <c r="B593" s="35">
        <v>80111600</v>
      </c>
      <c r="C593" s="13" t="s">
        <v>739</v>
      </c>
      <c r="D593" s="13" t="s">
        <v>28</v>
      </c>
      <c r="E593" s="13" t="s">
        <v>35</v>
      </c>
      <c r="F593" s="10" t="s">
        <v>30</v>
      </c>
      <c r="G593" s="13" t="s">
        <v>31</v>
      </c>
      <c r="H593" s="65">
        <v>25667631</v>
      </c>
      <c r="I593" s="65">
        <v>25667631</v>
      </c>
      <c r="J593" s="10" t="s">
        <v>48</v>
      </c>
      <c r="K593" s="10" t="s">
        <v>32</v>
      </c>
      <c r="L593" s="13" t="s">
        <v>729</v>
      </c>
    </row>
    <row r="594" spans="2:12" ht="57">
      <c r="B594" s="35">
        <v>80111600</v>
      </c>
      <c r="C594" s="13" t="s">
        <v>740</v>
      </c>
      <c r="D594" s="13" t="s">
        <v>28</v>
      </c>
      <c r="E594" s="13" t="s">
        <v>35</v>
      </c>
      <c r="F594" s="10" t="s">
        <v>30</v>
      </c>
      <c r="G594" s="22" t="s">
        <v>31</v>
      </c>
      <c r="H594" s="65">
        <v>54648000</v>
      </c>
      <c r="I594" s="65">
        <v>54648000</v>
      </c>
      <c r="J594" s="10" t="s">
        <v>48</v>
      </c>
      <c r="K594" s="10" t="s">
        <v>32</v>
      </c>
      <c r="L594" s="13" t="s">
        <v>729</v>
      </c>
    </row>
    <row r="595" spans="2:12" ht="42.75">
      <c r="B595" s="51">
        <v>80111600</v>
      </c>
      <c r="C595" s="23" t="s">
        <v>741</v>
      </c>
      <c r="D595" s="13" t="s">
        <v>28</v>
      </c>
      <c r="E595" s="13" t="s">
        <v>35</v>
      </c>
      <c r="F595" s="10" t="s">
        <v>30</v>
      </c>
      <c r="G595" s="11" t="s">
        <v>31</v>
      </c>
      <c r="H595" s="60">
        <v>18454205</v>
      </c>
      <c r="I595" s="60">
        <v>18454205</v>
      </c>
      <c r="J595" s="10" t="s">
        <v>48</v>
      </c>
      <c r="K595" s="10" t="s">
        <v>32</v>
      </c>
      <c r="L595" s="13" t="s">
        <v>729</v>
      </c>
    </row>
    <row r="596" spans="2:12" ht="42.75">
      <c r="B596" s="51">
        <v>80111600</v>
      </c>
      <c r="C596" s="23" t="s">
        <v>741</v>
      </c>
      <c r="D596" s="13" t="s">
        <v>28</v>
      </c>
      <c r="E596" s="13" t="s">
        <v>35</v>
      </c>
      <c r="F596" s="10" t="s">
        <v>30</v>
      </c>
      <c r="G596" s="23" t="s">
        <v>31</v>
      </c>
      <c r="H596" s="60">
        <v>18454205</v>
      </c>
      <c r="I596" s="60">
        <v>18454205</v>
      </c>
      <c r="J596" s="10" t="s">
        <v>48</v>
      </c>
      <c r="K596" s="10" t="s">
        <v>32</v>
      </c>
      <c r="L596" s="13" t="s">
        <v>729</v>
      </c>
    </row>
    <row r="597" spans="2:12" ht="42.75">
      <c r="B597" s="51">
        <v>80111600</v>
      </c>
      <c r="C597" s="23" t="s">
        <v>742</v>
      </c>
      <c r="D597" s="13" t="s">
        <v>28</v>
      </c>
      <c r="E597" s="13" t="s">
        <v>35</v>
      </c>
      <c r="F597" s="10" t="s">
        <v>30</v>
      </c>
      <c r="G597" s="59" t="s">
        <v>296</v>
      </c>
      <c r="H597" s="60">
        <v>88000000</v>
      </c>
      <c r="I597" s="60">
        <v>88000000</v>
      </c>
      <c r="J597" s="10" t="s">
        <v>48</v>
      </c>
      <c r="K597" s="10" t="s">
        <v>32</v>
      </c>
      <c r="L597" s="13" t="s">
        <v>729</v>
      </c>
    </row>
    <row r="598" spans="2:12" ht="57">
      <c r="B598" s="35">
        <v>80101504</v>
      </c>
      <c r="C598" s="15" t="s">
        <v>743</v>
      </c>
      <c r="D598" s="13" t="s">
        <v>28</v>
      </c>
      <c r="E598" s="13" t="s">
        <v>67</v>
      </c>
      <c r="F598" s="10" t="s">
        <v>30</v>
      </c>
      <c r="G598" s="22" t="s">
        <v>31</v>
      </c>
      <c r="H598" s="65">
        <v>250000000</v>
      </c>
      <c r="I598" s="65">
        <v>250000000</v>
      </c>
      <c r="J598" s="10" t="s">
        <v>48</v>
      </c>
      <c r="K598" s="10" t="s">
        <v>32</v>
      </c>
      <c r="L598" s="13" t="s">
        <v>729</v>
      </c>
    </row>
    <row r="599" spans="2:12" ht="42.75">
      <c r="B599" s="15">
        <v>80111600</v>
      </c>
      <c r="C599" s="15" t="s">
        <v>744</v>
      </c>
      <c r="D599" s="13" t="s">
        <v>28</v>
      </c>
      <c r="E599" s="13" t="s">
        <v>35</v>
      </c>
      <c r="F599" s="10" t="s">
        <v>30</v>
      </c>
      <c r="G599" s="13" t="s">
        <v>31</v>
      </c>
      <c r="H599" s="65">
        <v>33550000</v>
      </c>
      <c r="I599" s="65">
        <v>33550000</v>
      </c>
      <c r="J599" s="10" t="s">
        <v>48</v>
      </c>
      <c r="K599" s="10" t="s">
        <v>32</v>
      </c>
      <c r="L599" s="13" t="s">
        <v>729</v>
      </c>
    </row>
    <row r="600" spans="2:12" ht="42.75">
      <c r="B600" s="59">
        <v>80111600</v>
      </c>
      <c r="C600" s="59" t="s">
        <v>745</v>
      </c>
      <c r="D600" s="59" t="s">
        <v>28</v>
      </c>
      <c r="E600" s="59" t="s">
        <v>746</v>
      </c>
      <c r="F600" s="10" t="s">
        <v>30</v>
      </c>
      <c r="G600" s="59" t="s">
        <v>296</v>
      </c>
      <c r="H600" s="79">
        <v>150000000</v>
      </c>
      <c r="I600" s="79">
        <v>150000000</v>
      </c>
      <c r="J600" s="10" t="s">
        <v>48</v>
      </c>
      <c r="K600" s="10" t="s">
        <v>32</v>
      </c>
      <c r="L600" s="13" t="s">
        <v>729</v>
      </c>
    </row>
    <row r="601" spans="2:12" ht="42.75">
      <c r="B601" s="10">
        <v>80131500</v>
      </c>
      <c r="C601" s="10" t="s">
        <v>747</v>
      </c>
      <c r="D601" s="10" t="s">
        <v>28</v>
      </c>
      <c r="E601" s="10" t="s">
        <v>35</v>
      </c>
      <c r="F601" s="10" t="s">
        <v>30</v>
      </c>
      <c r="G601" s="10" t="s">
        <v>748</v>
      </c>
      <c r="H601" s="60">
        <v>1280314807</v>
      </c>
      <c r="I601" s="60">
        <v>1280314807</v>
      </c>
      <c r="J601" s="10" t="s">
        <v>48</v>
      </c>
      <c r="K601" s="10" t="s">
        <v>32</v>
      </c>
      <c r="L601" s="10" t="s">
        <v>749</v>
      </c>
    </row>
    <row r="602" spans="2:12" ht="28.5">
      <c r="B602" s="10">
        <v>80131500</v>
      </c>
      <c r="C602" s="10" t="s">
        <v>1051</v>
      </c>
      <c r="D602" s="10" t="s">
        <v>28</v>
      </c>
      <c r="E602" s="10" t="s">
        <v>35</v>
      </c>
      <c r="F602" s="10" t="s">
        <v>30</v>
      </c>
      <c r="G602" s="10" t="s">
        <v>748</v>
      </c>
      <c r="H602" s="60">
        <v>5616280915</v>
      </c>
      <c r="I602" s="60">
        <v>5616280915</v>
      </c>
      <c r="J602" s="10" t="s">
        <v>48</v>
      </c>
      <c r="K602" s="10" t="s">
        <v>32</v>
      </c>
      <c r="L602" s="10" t="s">
        <v>749</v>
      </c>
    </row>
    <row r="603" spans="2:12" ht="42.75">
      <c r="B603" s="10">
        <v>53102700</v>
      </c>
      <c r="C603" s="10" t="s">
        <v>1052</v>
      </c>
      <c r="D603" s="10" t="s">
        <v>750</v>
      </c>
      <c r="E603" s="10" t="s">
        <v>80</v>
      </c>
      <c r="F603" s="10" t="s">
        <v>30</v>
      </c>
      <c r="G603" s="10" t="s">
        <v>751</v>
      </c>
      <c r="H603" s="60">
        <v>355094000</v>
      </c>
      <c r="I603" s="60">
        <v>355094000</v>
      </c>
      <c r="J603" s="10" t="s">
        <v>48</v>
      </c>
      <c r="K603" s="10" t="s">
        <v>32</v>
      </c>
      <c r="L603" s="10" t="s">
        <v>749</v>
      </c>
    </row>
    <row r="604" spans="2:12" ht="57">
      <c r="B604" s="10">
        <v>78111800</v>
      </c>
      <c r="C604" s="10" t="s">
        <v>752</v>
      </c>
      <c r="D604" s="10" t="s">
        <v>46</v>
      </c>
      <c r="E604" s="10" t="s">
        <v>63</v>
      </c>
      <c r="F604" s="10" t="s">
        <v>58</v>
      </c>
      <c r="G604" s="10" t="s">
        <v>753</v>
      </c>
      <c r="H604" s="60">
        <v>7510233420</v>
      </c>
      <c r="I604" s="60">
        <v>7510233420</v>
      </c>
      <c r="J604" s="10" t="s">
        <v>48</v>
      </c>
      <c r="K604" s="10" t="s">
        <v>32</v>
      </c>
      <c r="L604" s="10" t="s">
        <v>749</v>
      </c>
    </row>
    <row r="605" spans="2:12" ht="57">
      <c r="B605" s="10" t="s">
        <v>754</v>
      </c>
      <c r="C605" s="10" t="s">
        <v>755</v>
      </c>
      <c r="D605" s="10" t="s">
        <v>46</v>
      </c>
      <c r="E605" s="10" t="s">
        <v>63</v>
      </c>
      <c r="F605" s="10" t="s">
        <v>58</v>
      </c>
      <c r="G605" s="10" t="s">
        <v>756</v>
      </c>
      <c r="H605" s="60">
        <v>4285866550</v>
      </c>
      <c r="I605" s="60">
        <v>4285866550</v>
      </c>
      <c r="J605" s="10" t="s">
        <v>48</v>
      </c>
      <c r="K605" s="10" t="s">
        <v>32</v>
      </c>
      <c r="L605" s="10" t="s">
        <v>749</v>
      </c>
    </row>
    <row r="606" spans="2:12" ht="57">
      <c r="B606" s="10" t="s">
        <v>754</v>
      </c>
      <c r="C606" s="10" t="s">
        <v>757</v>
      </c>
      <c r="D606" s="10" t="s">
        <v>46</v>
      </c>
      <c r="E606" s="10" t="s">
        <v>63</v>
      </c>
      <c r="F606" s="10" t="s">
        <v>58</v>
      </c>
      <c r="G606" s="10" t="s">
        <v>758</v>
      </c>
      <c r="H606" s="60">
        <v>24727434907</v>
      </c>
      <c r="I606" s="60">
        <v>24727434907</v>
      </c>
      <c r="J606" s="10" t="s">
        <v>48</v>
      </c>
      <c r="K606" s="10" t="s">
        <v>32</v>
      </c>
      <c r="L606" s="10" t="s">
        <v>749</v>
      </c>
    </row>
    <row r="607" spans="2:12" ht="42.75">
      <c r="B607" s="10" t="s">
        <v>759</v>
      </c>
      <c r="C607" s="10" t="s">
        <v>760</v>
      </c>
      <c r="D607" s="10" t="s">
        <v>46</v>
      </c>
      <c r="E607" s="10" t="s">
        <v>63</v>
      </c>
      <c r="F607" s="10" t="s">
        <v>58</v>
      </c>
      <c r="G607" s="10" t="s">
        <v>748</v>
      </c>
      <c r="H607" s="60">
        <v>6460130622.980956</v>
      </c>
      <c r="I607" s="60">
        <v>6460130622.980956</v>
      </c>
      <c r="J607" s="10" t="s">
        <v>48</v>
      </c>
      <c r="K607" s="10" t="s">
        <v>32</v>
      </c>
      <c r="L607" s="10" t="s">
        <v>749</v>
      </c>
    </row>
    <row r="608" spans="2:12" ht="42.75">
      <c r="B608" s="10" t="s">
        <v>759</v>
      </c>
      <c r="C608" s="10" t="s">
        <v>761</v>
      </c>
      <c r="D608" s="10" t="s">
        <v>46</v>
      </c>
      <c r="E608" s="10" t="s">
        <v>63</v>
      </c>
      <c r="F608" s="10" t="s">
        <v>58</v>
      </c>
      <c r="G608" s="10" t="s">
        <v>748</v>
      </c>
      <c r="H608" s="60">
        <v>21083635892</v>
      </c>
      <c r="I608" s="60">
        <v>21083635892</v>
      </c>
      <c r="J608" s="10" t="s">
        <v>48</v>
      </c>
      <c r="K608" s="10" t="s">
        <v>32</v>
      </c>
      <c r="L608" s="10" t="s">
        <v>749</v>
      </c>
    </row>
    <row r="609" spans="2:12" ht="85.5">
      <c r="B609" s="10" t="s">
        <v>762</v>
      </c>
      <c r="C609" s="10" t="s">
        <v>763</v>
      </c>
      <c r="D609" s="10" t="s">
        <v>28</v>
      </c>
      <c r="E609" s="10" t="s">
        <v>35</v>
      </c>
      <c r="F609" s="10" t="s">
        <v>1053</v>
      </c>
      <c r="G609" s="10" t="s">
        <v>764</v>
      </c>
      <c r="H609" s="60">
        <v>14942835840</v>
      </c>
      <c r="I609" s="60">
        <v>14942835840</v>
      </c>
      <c r="J609" s="10" t="s">
        <v>48</v>
      </c>
      <c r="K609" s="10" t="s">
        <v>32</v>
      </c>
      <c r="L609" s="10" t="s">
        <v>749</v>
      </c>
    </row>
    <row r="610" spans="2:12" ht="85.5">
      <c r="B610" s="10" t="s">
        <v>762</v>
      </c>
      <c r="C610" s="10" t="s">
        <v>1054</v>
      </c>
      <c r="D610" s="10" t="s">
        <v>28</v>
      </c>
      <c r="E610" s="10" t="s">
        <v>35</v>
      </c>
      <c r="F610" s="10" t="s">
        <v>30</v>
      </c>
      <c r="G610" s="10" t="s">
        <v>748</v>
      </c>
      <c r="H610" s="60">
        <v>6148298414</v>
      </c>
      <c r="I610" s="60">
        <v>6148298414</v>
      </c>
      <c r="J610" s="10" t="s">
        <v>48</v>
      </c>
      <c r="K610" s="10" t="s">
        <v>32</v>
      </c>
      <c r="L610" s="10" t="s">
        <v>749</v>
      </c>
    </row>
    <row r="611" spans="2:12" ht="57">
      <c r="B611" s="10" t="s">
        <v>765</v>
      </c>
      <c r="C611" s="10" t="s">
        <v>766</v>
      </c>
      <c r="D611" s="10" t="s">
        <v>28</v>
      </c>
      <c r="E611" s="10" t="s">
        <v>35</v>
      </c>
      <c r="F611" s="10" t="s">
        <v>30</v>
      </c>
      <c r="G611" s="10" t="s">
        <v>748</v>
      </c>
      <c r="H611" s="60">
        <v>12314435989</v>
      </c>
      <c r="I611" s="60">
        <v>12314435989</v>
      </c>
      <c r="J611" s="10" t="s">
        <v>48</v>
      </c>
      <c r="K611" s="10" t="s">
        <v>32</v>
      </c>
      <c r="L611" s="10" t="s">
        <v>749</v>
      </c>
    </row>
    <row r="612" spans="2:12" ht="85.5">
      <c r="B612" s="10">
        <v>80111600</v>
      </c>
      <c r="C612" s="10" t="s">
        <v>767</v>
      </c>
      <c r="D612" s="10" t="s">
        <v>28</v>
      </c>
      <c r="E612" s="10" t="s">
        <v>67</v>
      </c>
      <c r="F612" s="10" t="s">
        <v>30</v>
      </c>
      <c r="G612" s="10" t="s">
        <v>748</v>
      </c>
      <c r="H612" s="60">
        <v>200000000</v>
      </c>
      <c r="I612" s="60">
        <v>200000000</v>
      </c>
      <c r="J612" s="10" t="s">
        <v>48</v>
      </c>
      <c r="K612" s="10" t="s">
        <v>32</v>
      </c>
      <c r="L612" s="10" t="s">
        <v>749</v>
      </c>
    </row>
    <row r="613" spans="2:12" ht="57">
      <c r="B613" s="10" t="s">
        <v>768</v>
      </c>
      <c r="C613" s="10" t="s">
        <v>769</v>
      </c>
      <c r="D613" s="10" t="s">
        <v>28</v>
      </c>
      <c r="E613" s="10" t="s">
        <v>35</v>
      </c>
      <c r="F613" s="10" t="s">
        <v>30</v>
      </c>
      <c r="G613" s="10" t="s">
        <v>770</v>
      </c>
      <c r="H613" s="60">
        <v>879488000</v>
      </c>
      <c r="I613" s="60">
        <v>879488000</v>
      </c>
      <c r="J613" s="10" t="s">
        <v>48</v>
      </c>
      <c r="K613" s="10" t="s">
        <v>32</v>
      </c>
      <c r="L613" s="10" t="s">
        <v>749</v>
      </c>
    </row>
    <row r="614" spans="2:12" ht="57">
      <c r="B614" s="10">
        <v>78102200</v>
      </c>
      <c r="C614" s="10" t="s">
        <v>771</v>
      </c>
      <c r="D614" s="10" t="s">
        <v>28</v>
      </c>
      <c r="E614" s="10" t="s">
        <v>35</v>
      </c>
      <c r="F614" s="10" t="s">
        <v>30</v>
      </c>
      <c r="G614" s="10" t="s">
        <v>748</v>
      </c>
      <c r="H614" s="60">
        <v>109650000</v>
      </c>
      <c r="I614" s="60">
        <v>109650000</v>
      </c>
      <c r="J614" s="10" t="s">
        <v>48</v>
      </c>
      <c r="K614" s="10" t="s">
        <v>32</v>
      </c>
      <c r="L614" s="10" t="s">
        <v>749</v>
      </c>
    </row>
    <row r="615" spans="2:12" ht="42.75">
      <c r="B615" s="10">
        <v>78102200</v>
      </c>
      <c r="C615" s="92" t="s">
        <v>1055</v>
      </c>
      <c r="D615" s="10" t="s">
        <v>28</v>
      </c>
      <c r="E615" s="10" t="s">
        <v>35</v>
      </c>
      <c r="F615" s="10" t="s">
        <v>30</v>
      </c>
      <c r="G615" s="10" t="s">
        <v>748</v>
      </c>
      <c r="H615" s="60">
        <v>80165700</v>
      </c>
      <c r="I615" s="60">
        <v>80165700</v>
      </c>
      <c r="J615" s="10" t="s">
        <v>48</v>
      </c>
      <c r="K615" s="10" t="s">
        <v>32</v>
      </c>
      <c r="L615" s="10" t="s">
        <v>749</v>
      </c>
    </row>
    <row r="616" spans="2:12" ht="42.75">
      <c r="B616" s="10">
        <v>80161800</v>
      </c>
      <c r="C616" s="10" t="s">
        <v>772</v>
      </c>
      <c r="D616" s="10" t="s">
        <v>773</v>
      </c>
      <c r="E616" s="10" t="s">
        <v>63</v>
      </c>
      <c r="F616" s="17" t="s">
        <v>955</v>
      </c>
      <c r="G616" s="10" t="s">
        <v>748</v>
      </c>
      <c r="H616" s="60">
        <v>50000000</v>
      </c>
      <c r="I616" s="60">
        <v>50000000</v>
      </c>
      <c r="J616" s="10" t="s">
        <v>48</v>
      </c>
      <c r="K616" s="10" t="s">
        <v>32</v>
      </c>
      <c r="L616" s="10" t="s">
        <v>749</v>
      </c>
    </row>
    <row r="617" spans="2:12" ht="42.75">
      <c r="B617" s="93">
        <v>78111800</v>
      </c>
      <c r="C617" s="10" t="s">
        <v>774</v>
      </c>
      <c r="D617" s="10" t="s">
        <v>28</v>
      </c>
      <c r="E617" s="10" t="s">
        <v>775</v>
      </c>
      <c r="F617" s="10" t="s">
        <v>37</v>
      </c>
      <c r="G617" s="10" t="s">
        <v>748</v>
      </c>
      <c r="H617" s="60">
        <v>190080000</v>
      </c>
      <c r="I617" s="60">
        <v>190080000</v>
      </c>
      <c r="J617" s="10" t="s">
        <v>48</v>
      </c>
      <c r="K617" s="10" t="s">
        <v>32</v>
      </c>
      <c r="L617" s="10" t="s">
        <v>749</v>
      </c>
    </row>
    <row r="618" spans="2:12" ht="128.25">
      <c r="B618" s="10" t="s">
        <v>284</v>
      </c>
      <c r="C618" s="10" t="s">
        <v>776</v>
      </c>
      <c r="D618" s="10" t="s">
        <v>773</v>
      </c>
      <c r="E618" s="10" t="s">
        <v>67</v>
      </c>
      <c r="F618" s="17" t="s">
        <v>955</v>
      </c>
      <c r="G618" s="10" t="s">
        <v>748</v>
      </c>
      <c r="H618" s="60">
        <v>75000000</v>
      </c>
      <c r="I618" s="60">
        <v>75000000</v>
      </c>
      <c r="J618" s="10" t="s">
        <v>48</v>
      </c>
      <c r="K618" s="10" t="s">
        <v>32</v>
      </c>
      <c r="L618" s="10" t="s">
        <v>749</v>
      </c>
    </row>
    <row r="619" spans="2:12" ht="71.25">
      <c r="B619" s="10">
        <v>90121500</v>
      </c>
      <c r="C619" s="10" t="s">
        <v>777</v>
      </c>
      <c r="D619" s="11" t="s">
        <v>28</v>
      </c>
      <c r="E619" s="11" t="s">
        <v>35</v>
      </c>
      <c r="F619" s="10" t="s">
        <v>30</v>
      </c>
      <c r="G619" s="10" t="s">
        <v>748</v>
      </c>
      <c r="H619" s="60">
        <v>222000000</v>
      </c>
      <c r="I619" s="60">
        <v>222000000</v>
      </c>
      <c r="J619" s="10" t="s">
        <v>48</v>
      </c>
      <c r="K619" s="10" t="s">
        <v>32</v>
      </c>
      <c r="L619" s="10" t="s">
        <v>749</v>
      </c>
    </row>
    <row r="620" spans="2:12" ht="42.75">
      <c r="B620" s="10" t="s">
        <v>778</v>
      </c>
      <c r="C620" s="10" t="s">
        <v>779</v>
      </c>
      <c r="D620" s="10" t="s">
        <v>750</v>
      </c>
      <c r="E620" s="10" t="s">
        <v>175</v>
      </c>
      <c r="F620" s="10" t="s">
        <v>30</v>
      </c>
      <c r="G620" s="10" t="s">
        <v>748</v>
      </c>
      <c r="H620" s="60">
        <v>8600000</v>
      </c>
      <c r="I620" s="60">
        <v>8600000</v>
      </c>
      <c r="J620" s="10" t="s">
        <v>48</v>
      </c>
      <c r="K620" s="10" t="s">
        <v>32</v>
      </c>
      <c r="L620" s="10" t="s">
        <v>749</v>
      </c>
    </row>
    <row r="621" spans="2:12" ht="57.75">
      <c r="B621" s="10">
        <v>80100000</v>
      </c>
      <c r="C621" s="94" t="s">
        <v>780</v>
      </c>
      <c r="D621" s="10" t="s">
        <v>750</v>
      </c>
      <c r="E621" s="10" t="s">
        <v>175</v>
      </c>
      <c r="F621" s="10" t="s">
        <v>30</v>
      </c>
      <c r="G621" s="10" t="s">
        <v>748</v>
      </c>
      <c r="H621" s="60">
        <v>26503548.8</v>
      </c>
      <c r="I621" s="60">
        <v>26503548.8</v>
      </c>
      <c r="J621" s="10" t="s">
        <v>48</v>
      </c>
      <c r="K621" s="10" t="s">
        <v>32</v>
      </c>
      <c r="L621" s="10" t="s">
        <v>749</v>
      </c>
    </row>
    <row r="622" spans="2:12" ht="42.75">
      <c r="B622" s="10">
        <v>80131803</v>
      </c>
      <c r="C622" s="10" t="s">
        <v>781</v>
      </c>
      <c r="D622" s="47" t="s">
        <v>28</v>
      </c>
      <c r="E622" s="10" t="s">
        <v>190</v>
      </c>
      <c r="F622" s="10" t="s">
        <v>30</v>
      </c>
      <c r="G622" s="10" t="s">
        <v>748</v>
      </c>
      <c r="H622" s="60">
        <v>254904000</v>
      </c>
      <c r="I622" s="60">
        <v>254904000</v>
      </c>
      <c r="J622" s="10" t="s">
        <v>48</v>
      </c>
      <c r="K622" s="10" t="s">
        <v>32</v>
      </c>
      <c r="L622" s="10" t="s">
        <v>749</v>
      </c>
    </row>
    <row r="623" spans="2:12" ht="28.5">
      <c r="B623" s="10">
        <v>80111600</v>
      </c>
      <c r="C623" s="17" t="s">
        <v>782</v>
      </c>
      <c r="D623" s="11" t="s">
        <v>28</v>
      </c>
      <c r="E623" s="11" t="s">
        <v>35</v>
      </c>
      <c r="F623" s="10" t="s">
        <v>30</v>
      </c>
      <c r="G623" s="10" t="s">
        <v>748</v>
      </c>
      <c r="H623" s="60">
        <v>1340000000</v>
      </c>
      <c r="I623" s="60">
        <v>1340000000</v>
      </c>
      <c r="J623" s="10" t="s">
        <v>48</v>
      </c>
      <c r="K623" s="10" t="s">
        <v>32</v>
      </c>
      <c r="L623" s="10" t="s">
        <v>749</v>
      </c>
    </row>
    <row r="624" spans="2:12" ht="71.25">
      <c r="B624" s="10" t="s">
        <v>783</v>
      </c>
      <c r="C624" s="92" t="s">
        <v>784</v>
      </c>
      <c r="D624" s="11" t="s">
        <v>28</v>
      </c>
      <c r="E624" s="10" t="s">
        <v>785</v>
      </c>
      <c r="F624" s="10" t="s">
        <v>30</v>
      </c>
      <c r="G624" s="10" t="s">
        <v>786</v>
      </c>
      <c r="H624" s="60">
        <v>600000000</v>
      </c>
      <c r="I624" s="60">
        <v>600000000</v>
      </c>
      <c r="J624" s="10" t="s">
        <v>48</v>
      </c>
      <c r="K624" s="10" t="s">
        <v>32</v>
      </c>
      <c r="L624" s="10" t="s">
        <v>749</v>
      </c>
    </row>
    <row r="625" spans="2:12" ht="71.25">
      <c r="B625" s="10" t="s">
        <v>787</v>
      </c>
      <c r="C625" s="10" t="s">
        <v>1056</v>
      </c>
      <c r="D625" s="11" t="s">
        <v>147</v>
      </c>
      <c r="E625" s="11" t="s">
        <v>67</v>
      </c>
      <c r="F625" s="10" t="s">
        <v>58</v>
      </c>
      <c r="G625" s="10" t="s">
        <v>31</v>
      </c>
      <c r="H625" s="60">
        <v>5657544296</v>
      </c>
      <c r="I625" s="60">
        <v>5657544296</v>
      </c>
      <c r="J625" s="10" t="s">
        <v>48</v>
      </c>
      <c r="K625" s="10" t="s">
        <v>32</v>
      </c>
      <c r="L625" s="10" t="s">
        <v>749</v>
      </c>
    </row>
    <row r="626" spans="2:12" ht="28.5">
      <c r="B626" s="10">
        <v>72121406</v>
      </c>
      <c r="C626" s="10" t="s">
        <v>788</v>
      </c>
      <c r="D626" s="10" t="s">
        <v>390</v>
      </c>
      <c r="E626" s="10" t="s">
        <v>73</v>
      </c>
      <c r="F626" s="10" t="s">
        <v>58</v>
      </c>
      <c r="G626" s="10" t="s">
        <v>31</v>
      </c>
      <c r="H626" s="91">
        <v>17279231443</v>
      </c>
      <c r="I626" s="91">
        <v>17279231443</v>
      </c>
      <c r="J626" s="10" t="s">
        <v>682</v>
      </c>
      <c r="K626" s="10" t="s">
        <v>789</v>
      </c>
      <c r="L626" s="10" t="s">
        <v>749</v>
      </c>
    </row>
    <row r="627" spans="2:12" ht="42.75">
      <c r="B627" s="10" t="s">
        <v>790</v>
      </c>
      <c r="C627" s="10" t="s">
        <v>1057</v>
      </c>
      <c r="D627" s="10" t="s">
        <v>28</v>
      </c>
      <c r="E627" s="10" t="s">
        <v>35</v>
      </c>
      <c r="F627" s="10" t="s">
        <v>30</v>
      </c>
      <c r="G627" s="10" t="s">
        <v>748</v>
      </c>
      <c r="H627" s="60">
        <v>757160000</v>
      </c>
      <c r="I627" s="60">
        <v>757160000</v>
      </c>
      <c r="J627" s="10" t="s">
        <v>48</v>
      </c>
      <c r="K627" s="10" t="s">
        <v>32</v>
      </c>
      <c r="L627" s="10" t="s">
        <v>749</v>
      </c>
    </row>
    <row r="628" spans="2:12" ht="42.75">
      <c r="B628" s="10" t="s">
        <v>790</v>
      </c>
      <c r="C628" s="10" t="s">
        <v>791</v>
      </c>
      <c r="D628" s="10" t="s">
        <v>28</v>
      </c>
      <c r="E628" s="10" t="s">
        <v>35</v>
      </c>
      <c r="F628" s="10" t="s">
        <v>30</v>
      </c>
      <c r="G628" s="10" t="s">
        <v>748</v>
      </c>
      <c r="H628" s="60">
        <v>284400000</v>
      </c>
      <c r="I628" s="60">
        <v>284400000</v>
      </c>
      <c r="J628" s="10" t="s">
        <v>48</v>
      </c>
      <c r="K628" s="10" t="s">
        <v>32</v>
      </c>
      <c r="L628" s="10" t="s">
        <v>749</v>
      </c>
    </row>
    <row r="629" spans="2:12" ht="42.75">
      <c r="B629" s="10" t="s">
        <v>790</v>
      </c>
      <c r="C629" s="10" t="s">
        <v>792</v>
      </c>
      <c r="D629" s="10" t="s">
        <v>28</v>
      </c>
      <c r="E629" s="10" t="s">
        <v>35</v>
      </c>
      <c r="F629" s="10" t="s">
        <v>30</v>
      </c>
      <c r="G629" s="10" t="s">
        <v>748</v>
      </c>
      <c r="H629" s="60">
        <v>544468000</v>
      </c>
      <c r="I629" s="60">
        <v>544468000</v>
      </c>
      <c r="J629" s="10" t="s">
        <v>48</v>
      </c>
      <c r="K629" s="10" t="s">
        <v>32</v>
      </c>
      <c r="L629" s="10" t="s">
        <v>749</v>
      </c>
    </row>
    <row r="630" spans="2:12" ht="42.75">
      <c r="B630" s="10" t="s">
        <v>790</v>
      </c>
      <c r="C630" s="10" t="s">
        <v>793</v>
      </c>
      <c r="D630" s="10" t="s">
        <v>28</v>
      </c>
      <c r="E630" s="10" t="s">
        <v>35</v>
      </c>
      <c r="F630" s="10" t="s">
        <v>30</v>
      </c>
      <c r="G630" s="10" t="s">
        <v>748</v>
      </c>
      <c r="H630" s="60">
        <v>321025000</v>
      </c>
      <c r="I630" s="60">
        <v>321025000</v>
      </c>
      <c r="J630" s="10" t="s">
        <v>48</v>
      </c>
      <c r="K630" s="10" t="s">
        <v>32</v>
      </c>
      <c r="L630" s="10" t="s">
        <v>749</v>
      </c>
    </row>
    <row r="631" spans="2:12" ht="28.5">
      <c r="B631" s="10" t="s">
        <v>790</v>
      </c>
      <c r="C631" s="10" t="s">
        <v>794</v>
      </c>
      <c r="D631" s="10" t="s">
        <v>28</v>
      </c>
      <c r="E631" s="10" t="s">
        <v>35</v>
      </c>
      <c r="F631" s="10" t="s">
        <v>30</v>
      </c>
      <c r="G631" s="10" t="s">
        <v>748</v>
      </c>
      <c r="H631" s="60">
        <v>553945000</v>
      </c>
      <c r="I631" s="60">
        <v>553945000</v>
      </c>
      <c r="J631" s="10" t="s">
        <v>48</v>
      </c>
      <c r="K631" s="10" t="s">
        <v>32</v>
      </c>
      <c r="L631" s="10" t="s">
        <v>749</v>
      </c>
    </row>
    <row r="632" spans="2:12" ht="42.75">
      <c r="B632" s="10" t="s">
        <v>790</v>
      </c>
      <c r="C632" s="10" t="s">
        <v>795</v>
      </c>
      <c r="D632" s="10" t="s">
        <v>28</v>
      </c>
      <c r="E632" s="10" t="s">
        <v>35</v>
      </c>
      <c r="F632" s="10" t="s">
        <v>30</v>
      </c>
      <c r="G632" s="10" t="s">
        <v>748</v>
      </c>
      <c r="H632" s="60">
        <v>327989000</v>
      </c>
      <c r="I632" s="60">
        <v>327989000</v>
      </c>
      <c r="J632" s="10" t="s">
        <v>48</v>
      </c>
      <c r="K632" s="10" t="s">
        <v>32</v>
      </c>
      <c r="L632" s="10" t="s">
        <v>749</v>
      </c>
    </row>
    <row r="633" spans="2:12" ht="57">
      <c r="B633" s="10" t="s">
        <v>796</v>
      </c>
      <c r="C633" s="92" t="s">
        <v>797</v>
      </c>
      <c r="D633" s="10" t="s">
        <v>28</v>
      </c>
      <c r="E633" s="10" t="s">
        <v>35</v>
      </c>
      <c r="F633" s="10" t="s">
        <v>30</v>
      </c>
      <c r="G633" s="10" t="s">
        <v>748</v>
      </c>
      <c r="H633" s="60">
        <v>82625000</v>
      </c>
      <c r="I633" s="60">
        <v>82625000</v>
      </c>
      <c r="J633" s="10" t="s">
        <v>48</v>
      </c>
      <c r="K633" s="10" t="s">
        <v>32</v>
      </c>
      <c r="L633" s="10" t="s">
        <v>749</v>
      </c>
    </row>
    <row r="634" spans="2:12" ht="42.75">
      <c r="B634" s="10" t="s">
        <v>790</v>
      </c>
      <c r="C634" s="10" t="s">
        <v>798</v>
      </c>
      <c r="D634" s="10" t="s">
        <v>28</v>
      </c>
      <c r="E634" s="10" t="s">
        <v>35</v>
      </c>
      <c r="F634" s="10" t="s">
        <v>30</v>
      </c>
      <c r="G634" s="10" t="s">
        <v>748</v>
      </c>
      <c r="H634" s="60">
        <v>377750700</v>
      </c>
      <c r="I634" s="60">
        <v>377750700</v>
      </c>
      <c r="J634" s="10" t="s">
        <v>48</v>
      </c>
      <c r="K634" s="10" t="s">
        <v>32</v>
      </c>
      <c r="L634" s="10" t="s">
        <v>749</v>
      </c>
    </row>
    <row r="635" spans="2:12" ht="42.75">
      <c r="B635" s="10" t="s">
        <v>790</v>
      </c>
      <c r="C635" s="10" t="s">
        <v>799</v>
      </c>
      <c r="D635" s="10" t="s">
        <v>28</v>
      </c>
      <c r="E635" s="10" t="s">
        <v>35</v>
      </c>
      <c r="F635" s="10" t="s">
        <v>30</v>
      </c>
      <c r="G635" s="10" t="s">
        <v>748</v>
      </c>
      <c r="H635" s="60">
        <v>64434000</v>
      </c>
      <c r="I635" s="60">
        <v>64434000</v>
      </c>
      <c r="J635" s="10" t="s">
        <v>48</v>
      </c>
      <c r="K635" s="10" t="s">
        <v>32</v>
      </c>
      <c r="L635" s="10" t="s">
        <v>749</v>
      </c>
    </row>
    <row r="636" spans="2:12" ht="42.75">
      <c r="B636" s="10" t="s">
        <v>790</v>
      </c>
      <c r="C636" s="10" t="s">
        <v>800</v>
      </c>
      <c r="D636" s="10" t="s">
        <v>28</v>
      </c>
      <c r="E636" s="10" t="s">
        <v>35</v>
      </c>
      <c r="F636" s="10" t="s">
        <v>30</v>
      </c>
      <c r="G636" s="10" t="s">
        <v>748</v>
      </c>
      <c r="H636" s="60">
        <v>954371000</v>
      </c>
      <c r="I636" s="60">
        <v>954371000</v>
      </c>
      <c r="J636" s="10" t="s">
        <v>48</v>
      </c>
      <c r="K636" s="10" t="s">
        <v>32</v>
      </c>
      <c r="L636" s="10" t="s">
        <v>749</v>
      </c>
    </row>
    <row r="637" spans="2:12" ht="42.75">
      <c r="B637" s="10" t="s">
        <v>790</v>
      </c>
      <c r="C637" s="10" t="s">
        <v>801</v>
      </c>
      <c r="D637" s="10" t="s">
        <v>28</v>
      </c>
      <c r="E637" s="10" t="s">
        <v>35</v>
      </c>
      <c r="F637" s="10" t="s">
        <v>30</v>
      </c>
      <c r="G637" s="10" t="s">
        <v>748</v>
      </c>
      <c r="H637" s="60">
        <v>259387000</v>
      </c>
      <c r="I637" s="60">
        <v>259387000</v>
      </c>
      <c r="J637" s="10" t="s">
        <v>48</v>
      </c>
      <c r="K637" s="10" t="s">
        <v>32</v>
      </c>
      <c r="L637" s="10" t="s">
        <v>749</v>
      </c>
    </row>
    <row r="638" spans="2:12" ht="57">
      <c r="B638" s="10" t="s">
        <v>790</v>
      </c>
      <c r="C638" s="10" t="s">
        <v>802</v>
      </c>
      <c r="D638" s="10" t="s">
        <v>28</v>
      </c>
      <c r="E638" s="10" t="s">
        <v>35</v>
      </c>
      <c r="F638" s="10" t="s">
        <v>30</v>
      </c>
      <c r="G638" s="10" t="s">
        <v>770</v>
      </c>
      <c r="H638" s="60">
        <v>115000000</v>
      </c>
      <c r="I638" s="60">
        <v>115000000</v>
      </c>
      <c r="J638" s="10" t="s">
        <v>48</v>
      </c>
      <c r="K638" s="10" t="s">
        <v>32</v>
      </c>
      <c r="L638" s="10" t="s">
        <v>749</v>
      </c>
    </row>
    <row r="639" spans="2:12" ht="71.25">
      <c r="B639" s="10" t="s">
        <v>790</v>
      </c>
      <c r="C639" s="10" t="s">
        <v>803</v>
      </c>
      <c r="D639" s="10" t="s">
        <v>28</v>
      </c>
      <c r="E639" s="10" t="s">
        <v>35</v>
      </c>
      <c r="F639" s="10" t="s">
        <v>30</v>
      </c>
      <c r="G639" s="10" t="s">
        <v>770</v>
      </c>
      <c r="H639" s="60">
        <v>213424500</v>
      </c>
      <c r="I639" s="60">
        <v>213424500</v>
      </c>
      <c r="J639" s="10" t="s">
        <v>48</v>
      </c>
      <c r="K639" s="10" t="s">
        <v>32</v>
      </c>
      <c r="L639" s="10" t="s">
        <v>749</v>
      </c>
    </row>
    <row r="640" spans="2:12" ht="42.75">
      <c r="B640" s="10" t="s">
        <v>790</v>
      </c>
      <c r="C640" s="10" t="s">
        <v>804</v>
      </c>
      <c r="D640" s="10" t="s">
        <v>28</v>
      </c>
      <c r="E640" s="10" t="s">
        <v>35</v>
      </c>
      <c r="F640" s="10" t="s">
        <v>30</v>
      </c>
      <c r="G640" s="10" t="s">
        <v>748</v>
      </c>
      <c r="H640" s="60">
        <v>88000000</v>
      </c>
      <c r="I640" s="60">
        <v>88000000</v>
      </c>
      <c r="J640" s="10" t="s">
        <v>48</v>
      </c>
      <c r="K640" s="10" t="s">
        <v>32</v>
      </c>
      <c r="L640" s="10" t="s">
        <v>749</v>
      </c>
    </row>
    <row r="641" spans="2:12" ht="57">
      <c r="B641" s="10" t="s">
        <v>790</v>
      </c>
      <c r="C641" s="10" t="s">
        <v>805</v>
      </c>
      <c r="D641" s="10" t="s">
        <v>28</v>
      </c>
      <c r="E641" s="10" t="s">
        <v>35</v>
      </c>
      <c r="F641" s="10" t="s">
        <v>30</v>
      </c>
      <c r="G641" s="10" t="s">
        <v>748</v>
      </c>
      <c r="H641" s="60">
        <v>579528950</v>
      </c>
      <c r="I641" s="60">
        <v>579528950</v>
      </c>
      <c r="J641" s="10" t="s">
        <v>48</v>
      </c>
      <c r="K641" s="10" t="s">
        <v>32</v>
      </c>
      <c r="L641" s="10" t="s">
        <v>749</v>
      </c>
    </row>
    <row r="642" spans="2:12" ht="42.75">
      <c r="B642" s="10" t="s">
        <v>790</v>
      </c>
      <c r="C642" s="10" t="s">
        <v>806</v>
      </c>
      <c r="D642" s="10" t="s">
        <v>28</v>
      </c>
      <c r="E642" s="10" t="s">
        <v>35</v>
      </c>
      <c r="F642" s="10" t="s">
        <v>30</v>
      </c>
      <c r="G642" s="10" t="s">
        <v>748</v>
      </c>
      <c r="H642" s="60">
        <v>179744400</v>
      </c>
      <c r="I642" s="60">
        <v>179744400</v>
      </c>
      <c r="J642" s="10" t="s">
        <v>48</v>
      </c>
      <c r="K642" s="10" t="s">
        <v>32</v>
      </c>
      <c r="L642" s="10" t="s">
        <v>749</v>
      </c>
    </row>
    <row r="643" spans="2:12" ht="42.75">
      <c r="B643" s="10" t="s">
        <v>790</v>
      </c>
      <c r="C643" s="10" t="s">
        <v>807</v>
      </c>
      <c r="D643" s="10" t="s">
        <v>28</v>
      </c>
      <c r="E643" s="10" t="s">
        <v>35</v>
      </c>
      <c r="F643" s="10" t="s">
        <v>30</v>
      </c>
      <c r="G643" s="10" t="s">
        <v>748</v>
      </c>
      <c r="H643" s="60">
        <v>48875000</v>
      </c>
      <c r="I643" s="60">
        <v>48875000</v>
      </c>
      <c r="J643" s="10" t="s">
        <v>48</v>
      </c>
      <c r="K643" s="10" t="s">
        <v>32</v>
      </c>
      <c r="L643" s="10" t="s">
        <v>749</v>
      </c>
    </row>
    <row r="644" spans="2:12" ht="71.25">
      <c r="B644" s="10" t="s">
        <v>796</v>
      </c>
      <c r="C644" s="10" t="s">
        <v>808</v>
      </c>
      <c r="D644" s="10" t="s">
        <v>28</v>
      </c>
      <c r="E644" s="10" t="s">
        <v>35</v>
      </c>
      <c r="F644" s="10" t="s">
        <v>30</v>
      </c>
      <c r="G644" s="10" t="s">
        <v>1058</v>
      </c>
      <c r="H644" s="60">
        <v>3027892290</v>
      </c>
      <c r="I644" s="60">
        <v>3027892290</v>
      </c>
      <c r="J644" s="10" t="s">
        <v>48</v>
      </c>
      <c r="K644" s="10" t="s">
        <v>32</v>
      </c>
      <c r="L644" s="10" t="s">
        <v>749</v>
      </c>
    </row>
    <row r="645" spans="2:12" ht="57">
      <c r="B645" s="10" t="s">
        <v>778</v>
      </c>
      <c r="C645" s="10" t="s">
        <v>1059</v>
      </c>
      <c r="D645" s="10" t="s">
        <v>28</v>
      </c>
      <c r="E645" s="10" t="s">
        <v>35</v>
      </c>
      <c r="F645" s="10" t="s">
        <v>30</v>
      </c>
      <c r="G645" s="10" t="s">
        <v>1060</v>
      </c>
      <c r="H645" s="60">
        <v>1382096000</v>
      </c>
      <c r="I645" s="60">
        <v>1382096000</v>
      </c>
      <c r="J645" s="10" t="s">
        <v>48</v>
      </c>
      <c r="K645" s="10" t="s">
        <v>32</v>
      </c>
      <c r="L645" s="10" t="s">
        <v>749</v>
      </c>
    </row>
    <row r="646" spans="2:12" ht="71.25">
      <c r="B646" s="10" t="s">
        <v>809</v>
      </c>
      <c r="C646" s="10" t="s">
        <v>810</v>
      </c>
      <c r="D646" s="10" t="s">
        <v>28</v>
      </c>
      <c r="E646" s="10" t="s">
        <v>67</v>
      </c>
      <c r="F646" s="10" t="s">
        <v>30</v>
      </c>
      <c r="G646" s="10" t="s">
        <v>811</v>
      </c>
      <c r="H646" s="60">
        <v>750000000</v>
      </c>
      <c r="I646" s="60">
        <v>750000000</v>
      </c>
      <c r="J646" s="10" t="s">
        <v>48</v>
      </c>
      <c r="K646" s="10" t="s">
        <v>32</v>
      </c>
      <c r="L646" s="10" t="s">
        <v>749</v>
      </c>
    </row>
    <row r="647" spans="2:12" ht="99.75">
      <c r="B647" s="10" t="s">
        <v>796</v>
      </c>
      <c r="C647" s="10" t="s">
        <v>812</v>
      </c>
      <c r="D647" s="10" t="s">
        <v>28</v>
      </c>
      <c r="E647" s="10" t="s">
        <v>35</v>
      </c>
      <c r="F647" s="10" t="s">
        <v>30</v>
      </c>
      <c r="G647" s="10" t="s">
        <v>31</v>
      </c>
      <c r="H647" s="60">
        <v>949354290</v>
      </c>
      <c r="I647" s="60">
        <v>949354290</v>
      </c>
      <c r="J647" s="10" t="s">
        <v>48</v>
      </c>
      <c r="K647" s="10" t="s">
        <v>32</v>
      </c>
      <c r="L647" s="10" t="s">
        <v>749</v>
      </c>
    </row>
    <row r="648" spans="2:12" ht="85.5">
      <c r="B648" s="10" t="s">
        <v>813</v>
      </c>
      <c r="C648" s="10" t="s">
        <v>814</v>
      </c>
      <c r="D648" s="10" t="s">
        <v>28</v>
      </c>
      <c r="E648" s="10" t="s">
        <v>73</v>
      </c>
      <c r="F648" s="10" t="s">
        <v>30</v>
      </c>
      <c r="G648" s="10" t="s">
        <v>770</v>
      </c>
      <c r="H648" s="60">
        <v>87815000</v>
      </c>
      <c r="I648" s="60">
        <v>87815000</v>
      </c>
      <c r="J648" s="10" t="s">
        <v>48</v>
      </c>
      <c r="K648" s="10" t="s">
        <v>32</v>
      </c>
      <c r="L648" s="10" t="s">
        <v>749</v>
      </c>
    </row>
    <row r="649" spans="2:12" ht="42.75">
      <c r="B649" s="10">
        <v>80111600</v>
      </c>
      <c r="C649" s="92" t="s">
        <v>815</v>
      </c>
      <c r="D649" s="10" t="s">
        <v>28</v>
      </c>
      <c r="E649" s="10" t="s">
        <v>35</v>
      </c>
      <c r="F649" s="10" t="s">
        <v>30</v>
      </c>
      <c r="G649" s="10" t="s">
        <v>748</v>
      </c>
      <c r="H649" s="60">
        <v>2402932500</v>
      </c>
      <c r="I649" s="60">
        <v>2402932500</v>
      </c>
      <c r="J649" s="10" t="s">
        <v>48</v>
      </c>
      <c r="K649" s="10" t="s">
        <v>32</v>
      </c>
      <c r="L649" s="10" t="s">
        <v>749</v>
      </c>
    </row>
    <row r="650" spans="2:12" ht="71.25">
      <c r="B650" s="10" t="s">
        <v>809</v>
      </c>
      <c r="C650" s="10" t="s">
        <v>816</v>
      </c>
      <c r="D650" s="10" t="s">
        <v>28</v>
      </c>
      <c r="E650" s="10" t="s">
        <v>35</v>
      </c>
      <c r="F650" s="10" t="s">
        <v>30</v>
      </c>
      <c r="G650" s="10" t="s">
        <v>786</v>
      </c>
      <c r="H650" s="60">
        <v>622587570</v>
      </c>
      <c r="I650" s="60">
        <v>622587570</v>
      </c>
      <c r="J650" s="10" t="s">
        <v>48</v>
      </c>
      <c r="K650" s="10" t="s">
        <v>32</v>
      </c>
      <c r="L650" s="10" t="s">
        <v>749</v>
      </c>
    </row>
    <row r="651" spans="2:12" ht="99.75">
      <c r="B651" s="10" t="s">
        <v>809</v>
      </c>
      <c r="C651" s="10" t="s">
        <v>817</v>
      </c>
      <c r="D651" s="10" t="s">
        <v>28</v>
      </c>
      <c r="E651" s="10" t="s">
        <v>63</v>
      </c>
      <c r="F651" s="10" t="s">
        <v>30</v>
      </c>
      <c r="G651" s="10" t="s">
        <v>748</v>
      </c>
      <c r="H651" s="60">
        <v>70000000</v>
      </c>
      <c r="I651" s="60">
        <v>70000000</v>
      </c>
      <c r="J651" s="10" t="s">
        <v>48</v>
      </c>
      <c r="K651" s="10" t="s">
        <v>32</v>
      </c>
      <c r="L651" s="10" t="s">
        <v>749</v>
      </c>
    </row>
    <row r="652" spans="2:12" ht="71.25">
      <c r="B652" s="10">
        <v>80111600</v>
      </c>
      <c r="C652" s="10" t="s">
        <v>818</v>
      </c>
      <c r="D652" s="10" t="s">
        <v>28</v>
      </c>
      <c r="E652" s="10" t="s">
        <v>190</v>
      </c>
      <c r="F652" s="10" t="s">
        <v>30</v>
      </c>
      <c r="G652" s="10" t="s">
        <v>786</v>
      </c>
      <c r="H652" s="60">
        <v>1517624980</v>
      </c>
      <c r="I652" s="60">
        <v>1517624980</v>
      </c>
      <c r="J652" s="10" t="s">
        <v>48</v>
      </c>
      <c r="K652" s="10" t="s">
        <v>32</v>
      </c>
      <c r="L652" s="10" t="s">
        <v>749</v>
      </c>
    </row>
    <row r="653" spans="2:12" ht="42.75">
      <c r="B653" s="10" t="s">
        <v>778</v>
      </c>
      <c r="C653" s="10" t="s">
        <v>819</v>
      </c>
      <c r="D653" s="10" t="s">
        <v>28</v>
      </c>
      <c r="E653" s="10" t="s">
        <v>387</v>
      </c>
      <c r="F653" s="10" t="s">
        <v>30</v>
      </c>
      <c r="G653" s="10" t="s">
        <v>827</v>
      </c>
      <c r="H653" s="60">
        <v>2000000000</v>
      </c>
      <c r="I653" s="60">
        <v>2000000000</v>
      </c>
      <c r="J653" s="10" t="s">
        <v>48</v>
      </c>
      <c r="K653" s="10" t="s">
        <v>32</v>
      </c>
      <c r="L653" s="10" t="s">
        <v>749</v>
      </c>
    </row>
    <row r="654" spans="2:12" ht="57">
      <c r="B654" s="10" t="s">
        <v>820</v>
      </c>
      <c r="C654" s="10" t="s">
        <v>821</v>
      </c>
      <c r="D654" s="10" t="s">
        <v>28</v>
      </c>
      <c r="E654" s="10" t="s">
        <v>622</v>
      </c>
      <c r="F654" s="10" t="s">
        <v>30</v>
      </c>
      <c r="G654" s="10" t="s">
        <v>31</v>
      </c>
      <c r="H654" s="60">
        <v>2200000000</v>
      </c>
      <c r="I654" s="60">
        <v>2200000000</v>
      </c>
      <c r="J654" s="10" t="s">
        <v>48</v>
      </c>
      <c r="K654" s="10" t="s">
        <v>32</v>
      </c>
      <c r="L654" s="10" t="s">
        <v>749</v>
      </c>
    </row>
    <row r="655" spans="2:12" ht="85.5">
      <c r="B655" s="10" t="s">
        <v>813</v>
      </c>
      <c r="C655" s="10" t="s">
        <v>822</v>
      </c>
      <c r="D655" s="10" t="s">
        <v>28</v>
      </c>
      <c r="E655" s="10" t="s">
        <v>63</v>
      </c>
      <c r="F655" s="10" t="s">
        <v>30</v>
      </c>
      <c r="G655" s="10" t="s">
        <v>823</v>
      </c>
      <c r="H655" s="60">
        <v>4600000000</v>
      </c>
      <c r="I655" s="60">
        <v>4600000000</v>
      </c>
      <c r="J655" s="10" t="s">
        <v>48</v>
      </c>
      <c r="K655" s="10" t="s">
        <v>32</v>
      </c>
      <c r="L655" s="10" t="s">
        <v>749</v>
      </c>
    </row>
    <row r="656" spans="2:12" ht="57">
      <c r="B656" s="10" t="s">
        <v>809</v>
      </c>
      <c r="C656" s="10" t="s">
        <v>824</v>
      </c>
      <c r="D656" s="10" t="s">
        <v>28</v>
      </c>
      <c r="E656" s="10" t="s">
        <v>775</v>
      </c>
      <c r="F656" s="10" t="s">
        <v>30</v>
      </c>
      <c r="G656" s="10" t="s">
        <v>1061</v>
      </c>
      <c r="H656" s="60">
        <v>2415500000</v>
      </c>
      <c r="I656" s="60">
        <v>2415500000</v>
      </c>
      <c r="J656" s="10" t="s">
        <v>48</v>
      </c>
      <c r="K656" s="10" t="s">
        <v>32</v>
      </c>
      <c r="L656" s="10" t="s">
        <v>749</v>
      </c>
    </row>
    <row r="657" spans="2:12" ht="142.5">
      <c r="B657" s="10" t="s">
        <v>825</v>
      </c>
      <c r="C657" s="10" t="s">
        <v>826</v>
      </c>
      <c r="D657" s="10" t="s">
        <v>46</v>
      </c>
      <c r="E657" s="10" t="s">
        <v>190</v>
      </c>
      <c r="F657" s="10" t="s">
        <v>30</v>
      </c>
      <c r="G657" s="10" t="s">
        <v>827</v>
      </c>
      <c r="H657" s="60">
        <f>1630000000+125000000</f>
        <v>1755000000</v>
      </c>
      <c r="I657" s="60">
        <f>1630000000+125000000</f>
        <v>1755000000</v>
      </c>
      <c r="J657" s="10" t="s">
        <v>48</v>
      </c>
      <c r="K657" s="10" t="s">
        <v>32</v>
      </c>
      <c r="L657" s="10" t="s">
        <v>749</v>
      </c>
    </row>
    <row r="658" spans="2:12" ht="42.75">
      <c r="B658" s="10" t="s">
        <v>809</v>
      </c>
      <c r="C658" s="10" t="s">
        <v>1062</v>
      </c>
      <c r="D658" s="10" t="s">
        <v>28</v>
      </c>
      <c r="E658" s="10" t="s">
        <v>63</v>
      </c>
      <c r="F658" s="10" t="s">
        <v>30</v>
      </c>
      <c r="G658" s="10" t="s">
        <v>748</v>
      </c>
      <c r="H658" s="60">
        <v>220000000</v>
      </c>
      <c r="I658" s="60">
        <v>220000000</v>
      </c>
      <c r="J658" s="10" t="s">
        <v>48</v>
      </c>
      <c r="K658" s="10" t="s">
        <v>32</v>
      </c>
      <c r="L658" s="10" t="s">
        <v>749</v>
      </c>
    </row>
    <row r="659" spans="2:12" ht="71.25">
      <c r="B659" s="10" t="s">
        <v>790</v>
      </c>
      <c r="C659" s="10" t="s">
        <v>828</v>
      </c>
      <c r="D659" s="10" t="s">
        <v>28</v>
      </c>
      <c r="E659" s="10" t="s">
        <v>35</v>
      </c>
      <c r="F659" s="10" t="s">
        <v>30</v>
      </c>
      <c r="G659" s="10" t="s">
        <v>1063</v>
      </c>
      <c r="H659" s="60">
        <v>926735294</v>
      </c>
      <c r="I659" s="60">
        <v>926735294</v>
      </c>
      <c r="J659" s="10" t="s">
        <v>48</v>
      </c>
      <c r="K659" s="10" t="s">
        <v>32</v>
      </c>
      <c r="L659" s="10" t="s">
        <v>749</v>
      </c>
    </row>
    <row r="660" spans="2:12" ht="57">
      <c r="B660" s="10" t="s">
        <v>820</v>
      </c>
      <c r="C660" s="10" t="s">
        <v>829</v>
      </c>
      <c r="D660" s="10" t="s">
        <v>28</v>
      </c>
      <c r="E660" s="10" t="s">
        <v>63</v>
      </c>
      <c r="F660" s="10" t="s">
        <v>30</v>
      </c>
      <c r="G660" s="10" t="s">
        <v>31</v>
      </c>
      <c r="H660" s="60">
        <v>350000000</v>
      </c>
      <c r="I660" s="60">
        <v>350000000</v>
      </c>
      <c r="J660" s="10" t="s">
        <v>48</v>
      </c>
      <c r="K660" s="10" t="s">
        <v>32</v>
      </c>
      <c r="L660" s="10" t="s">
        <v>749</v>
      </c>
    </row>
    <row r="661" spans="2:12" ht="71.25">
      <c r="B661" s="10" t="s">
        <v>783</v>
      </c>
      <c r="C661" s="10" t="s">
        <v>830</v>
      </c>
      <c r="D661" s="10" t="s">
        <v>28</v>
      </c>
      <c r="E661" s="10" t="s">
        <v>190</v>
      </c>
      <c r="F661" s="10" t="s">
        <v>30</v>
      </c>
      <c r="G661" s="10" t="s">
        <v>786</v>
      </c>
      <c r="H661" s="60">
        <v>699927695</v>
      </c>
      <c r="I661" s="60">
        <v>699927695</v>
      </c>
      <c r="J661" s="10" t="s">
        <v>48</v>
      </c>
      <c r="K661" s="10" t="s">
        <v>32</v>
      </c>
      <c r="L661" s="10" t="s">
        <v>749</v>
      </c>
    </row>
    <row r="662" spans="2:12" ht="99.75">
      <c r="B662" s="10" t="s">
        <v>813</v>
      </c>
      <c r="C662" s="92" t="s">
        <v>831</v>
      </c>
      <c r="D662" s="10" t="s">
        <v>28</v>
      </c>
      <c r="E662" s="10" t="s">
        <v>78</v>
      </c>
      <c r="F662" s="10" t="s">
        <v>30</v>
      </c>
      <c r="G662" s="10" t="s">
        <v>31</v>
      </c>
      <c r="H662" s="60">
        <v>160000000</v>
      </c>
      <c r="I662" s="60">
        <v>160000000</v>
      </c>
      <c r="J662" s="10" t="s">
        <v>48</v>
      </c>
      <c r="K662" s="10" t="s">
        <v>32</v>
      </c>
      <c r="L662" s="10" t="s">
        <v>749</v>
      </c>
    </row>
    <row r="663" spans="2:12" ht="85.5">
      <c r="B663" s="10" t="s">
        <v>813</v>
      </c>
      <c r="C663" s="10" t="s">
        <v>1064</v>
      </c>
      <c r="D663" s="10" t="s">
        <v>28</v>
      </c>
      <c r="E663" s="10" t="s">
        <v>35</v>
      </c>
      <c r="F663" s="10" t="s">
        <v>30</v>
      </c>
      <c r="G663" s="10" t="s">
        <v>748</v>
      </c>
      <c r="H663" s="60">
        <v>136100000</v>
      </c>
      <c r="I663" s="60">
        <v>136100000</v>
      </c>
      <c r="J663" s="10" t="s">
        <v>48</v>
      </c>
      <c r="K663" s="10" t="s">
        <v>32</v>
      </c>
      <c r="L663" s="10" t="s">
        <v>749</v>
      </c>
    </row>
    <row r="664" spans="2:12" ht="99.75">
      <c r="B664" s="10" t="s">
        <v>809</v>
      </c>
      <c r="C664" s="10" t="s">
        <v>1065</v>
      </c>
      <c r="D664" s="10" t="s">
        <v>750</v>
      </c>
      <c r="E664" s="10" t="s">
        <v>80</v>
      </c>
      <c r="F664" s="10" t="s">
        <v>30</v>
      </c>
      <c r="G664" s="10" t="s">
        <v>832</v>
      </c>
      <c r="H664" s="60">
        <v>671868120</v>
      </c>
      <c r="I664" s="60">
        <v>671868120</v>
      </c>
      <c r="J664" s="10" t="s">
        <v>48</v>
      </c>
      <c r="K664" s="10" t="s">
        <v>32</v>
      </c>
      <c r="L664" s="10" t="s">
        <v>749</v>
      </c>
    </row>
    <row r="665" spans="2:12" ht="57">
      <c r="B665" s="10" t="s">
        <v>809</v>
      </c>
      <c r="C665" s="10" t="s">
        <v>1066</v>
      </c>
      <c r="D665" s="10" t="s">
        <v>28</v>
      </c>
      <c r="E665" s="10" t="s">
        <v>63</v>
      </c>
      <c r="F665" s="10" t="s">
        <v>30</v>
      </c>
      <c r="G665" s="10" t="s">
        <v>786</v>
      </c>
      <c r="H665" s="60">
        <v>100000000</v>
      </c>
      <c r="I665" s="60">
        <v>100000000</v>
      </c>
      <c r="J665" s="10" t="s">
        <v>48</v>
      </c>
      <c r="K665" s="10" t="s">
        <v>32</v>
      </c>
      <c r="L665" s="10" t="s">
        <v>749</v>
      </c>
    </row>
    <row r="666" spans="2:12" ht="71.25">
      <c r="B666" s="10" t="s">
        <v>768</v>
      </c>
      <c r="C666" s="10" t="s">
        <v>833</v>
      </c>
      <c r="D666" s="10" t="s">
        <v>164</v>
      </c>
      <c r="E666" s="10" t="s">
        <v>67</v>
      </c>
      <c r="F666" s="10" t="s">
        <v>30</v>
      </c>
      <c r="G666" s="10" t="s">
        <v>834</v>
      </c>
      <c r="H666" s="60">
        <v>2000000000</v>
      </c>
      <c r="I666" s="60">
        <v>2000000000</v>
      </c>
      <c r="J666" s="10" t="s">
        <v>48</v>
      </c>
      <c r="K666" s="10" t="s">
        <v>32</v>
      </c>
      <c r="L666" s="10" t="s">
        <v>749</v>
      </c>
    </row>
    <row r="667" spans="2:12" ht="71.25">
      <c r="B667" s="10">
        <v>86121502</v>
      </c>
      <c r="C667" s="10" t="s">
        <v>835</v>
      </c>
      <c r="D667" s="10" t="s">
        <v>28</v>
      </c>
      <c r="E667" s="10" t="s">
        <v>63</v>
      </c>
      <c r="F667" s="10" t="s">
        <v>30</v>
      </c>
      <c r="G667" s="10" t="s">
        <v>770</v>
      </c>
      <c r="H667" s="60">
        <v>400000000</v>
      </c>
      <c r="I667" s="60">
        <v>400000000</v>
      </c>
      <c r="J667" s="10" t="s">
        <v>48</v>
      </c>
      <c r="K667" s="10" t="s">
        <v>32</v>
      </c>
      <c r="L667" s="10" t="s">
        <v>749</v>
      </c>
    </row>
    <row r="668" spans="2:12" ht="85.5">
      <c r="B668" s="10">
        <v>55101509</v>
      </c>
      <c r="C668" s="10" t="s">
        <v>836</v>
      </c>
      <c r="D668" s="10" t="s">
        <v>28</v>
      </c>
      <c r="E668" s="10" t="s">
        <v>175</v>
      </c>
      <c r="F668" s="10" t="s">
        <v>30</v>
      </c>
      <c r="G668" s="10" t="s">
        <v>770</v>
      </c>
      <c r="H668" s="60">
        <v>199167500</v>
      </c>
      <c r="I668" s="60">
        <v>199167500</v>
      </c>
      <c r="J668" s="10" t="s">
        <v>48</v>
      </c>
      <c r="K668" s="10" t="s">
        <v>32</v>
      </c>
      <c r="L668" s="10" t="s">
        <v>749</v>
      </c>
    </row>
    <row r="669" spans="2:12" ht="57">
      <c r="B669" s="10">
        <v>80111600</v>
      </c>
      <c r="C669" s="10" t="s">
        <v>1067</v>
      </c>
      <c r="D669" s="10" t="s">
        <v>28</v>
      </c>
      <c r="E669" s="10" t="s">
        <v>362</v>
      </c>
      <c r="F669" s="10" t="s">
        <v>30</v>
      </c>
      <c r="G669" s="10" t="s">
        <v>770</v>
      </c>
      <c r="H669" s="60">
        <v>289861328</v>
      </c>
      <c r="I669" s="60">
        <v>289861328</v>
      </c>
      <c r="J669" s="10" t="s">
        <v>48</v>
      </c>
      <c r="K669" s="10" t="s">
        <v>32</v>
      </c>
      <c r="L669" s="10" t="s">
        <v>749</v>
      </c>
    </row>
    <row r="670" spans="2:12" ht="71.25">
      <c r="B670" s="10">
        <v>80111700</v>
      </c>
      <c r="C670" s="10" t="s">
        <v>837</v>
      </c>
      <c r="D670" s="10" t="s">
        <v>28</v>
      </c>
      <c r="E670" s="10" t="s">
        <v>838</v>
      </c>
      <c r="F670" s="10" t="s">
        <v>30</v>
      </c>
      <c r="G670" s="10" t="s">
        <v>770</v>
      </c>
      <c r="H670" s="60">
        <v>300000000</v>
      </c>
      <c r="I670" s="60">
        <v>300000000</v>
      </c>
      <c r="J670" s="10" t="s">
        <v>48</v>
      </c>
      <c r="K670" s="10" t="s">
        <v>32</v>
      </c>
      <c r="L670" s="10" t="s">
        <v>749</v>
      </c>
    </row>
    <row r="671" spans="2:12" ht="57">
      <c r="B671" s="10" t="s">
        <v>790</v>
      </c>
      <c r="C671" s="10" t="s">
        <v>839</v>
      </c>
      <c r="D671" s="10" t="s">
        <v>28</v>
      </c>
      <c r="E671" s="10" t="s">
        <v>67</v>
      </c>
      <c r="F671" s="10" t="s">
        <v>30</v>
      </c>
      <c r="G671" s="10" t="s">
        <v>748</v>
      </c>
      <c r="H671" s="60">
        <v>132090000</v>
      </c>
      <c r="I671" s="60">
        <v>132090000</v>
      </c>
      <c r="J671" s="10" t="s">
        <v>48</v>
      </c>
      <c r="K671" s="10" t="s">
        <v>32</v>
      </c>
      <c r="L671" s="10" t="s">
        <v>749</v>
      </c>
    </row>
    <row r="672" spans="2:12" ht="28.5">
      <c r="B672" s="10">
        <v>80111600</v>
      </c>
      <c r="C672" s="10" t="s">
        <v>840</v>
      </c>
      <c r="D672" s="10" t="s">
        <v>28</v>
      </c>
      <c r="E672" s="10" t="s">
        <v>35</v>
      </c>
      <c r="F672" s="10" t="s">
        <v>30</v>
      </c>
      <c r="G672" s="10" t="s">
        <v>748</v>
      </c>
      <c r="H672" s="60">
        <v>90000000</v>
      </c>
      <c r="I672" s="60">
        <v>90000000</v>
      </c>
      <c r="J672" s="10" t="s">
        <v>48</v>
      </c>
      <c r="K672" s="10" t="s">
        <v>32</v>
      </c>
      <c r="L672" s="10" t="s">
        <v>749</v>
      </c>
    </row>
    <row r="673" spans="2:12" ht="42.75">
      <c r="B673" s="10">
        <v>80111600</v>
      </c>
      <c r="C673" s="10" t="s">
        <v>841</v>
      </c>
      <c r="D673" s="10" t="s">
        <v>28</v>
      </c>
      <c r="E673" s="10" t="s">
        <v>35</v>
      </c>
      <c r="F673" s="10" t="s">
        <v>30</v>
      </c>
      <c r="G673" s="10" t="s">
        <v>748</v>
      </c>
      <c r="H673" s="60">
        <v>100000000</v>
      </c>
      <c r="I673" s="60">
        <v>100000000</v>
      </c>
      <c r="J673" s="10" t="s">
        <v>48</v>
      </c>
      <c r="K673" s="10" t="s">
        <v>32</v>
      </c>
      <c r="L673" s="10" t="s">
        <v>749</v>
      </c>
    </row>
    <row r="674" spans="2:12" ht="128.25">
      <c r="B674" s="10" t="s">
        <v>1068</v>
      </c>
      <c r="C674" s="10" t="s">
        <v>1069</v>
      </c>
      <c r="D674" s="10" t="s">
        <v>156</v>
      </c>
      <c r="E674" s="10" t="s">
        <v>1070</v>
      </c>
      <c r="F674" s="10" t="s">
        <v>30</v>
      </c>
      <c r="G674" s="10" t="s">
        <v>1071</v>
      </c>
      <c r="H674" s="60">
        <v>68585650</v>
      </c>
      <c r="I674" s="60">
        <v>68585650</v>
      </c>
      <c r="J674" s="10" t="s">
        <v>48</v>
      </c>
      <c r="K674" s="10" t="s">
        <v>32</v>
      </c>
      <c r="L674" s="10" t="s">
        <v>749</v>
      </c>
    </row>
    <row r="675" spans="2:12" ht="57">
      <c r="B675" s="10" t="s">
        <v>1068</v>
      </c>
      <c r="C675" s="10" t="s">
        <v>1072</v>
      </c>
      <c r="D675" s="10" t="s">
        <v>390</v>
      </c>
      <c r="E675" s="10" t="s">
        <v>930</v>
      </c>
      <c r="F675" s="10" t="s">
        <v>58</v>
      </c>
      <c r="G675" s="10" t="s">
        <v>1073</v>
      </c>
      <c r="H675" s="60">
        <v>13209956350</v>
      </c>
      <c r="I675" s="60">
        <v>13209956350</v>
      </c>
      <c r="J675" s="10" t="s">
        <v>48</v>
      </c>
      <c r="K675" s="10" t="s">
        <v>32</v>
      </c>
      <c r="L675" s="10" t="s">
        <v>749</v>
      </c>
    </row>
    <row r="676" spans="2:12" ht="42.75">
      <c r="B676" s="10">
        <v>43232304</v>
      </c>
      <c r="C676" s="10" t="s">
        <v>1074</v>
      </c>
      <c r="D676" s="10" t="s">
        <v>147</v>
      </c>
      <c r="E676" s="10" t="s">
        <v>362</v>
      </c>
      <c r="F676" s="10" t="s">
        <v>30</v>
      </c>
      <c r="G676" s="10" t="s">
        <v>1075</v>
      </c>
      <c r="H676" s="60">
        <v>160000000</v>
      </c>
      <c r="I676" s="60">
        <v>160000000</v>
      </c>
      <c r="J676" s="10" t="s">
        <v>48</v>
      </c>
      <c r="K676" s="10" t="s">
        <v>32</v>
      </c>
      <c r="L676" s="10" t="s">
        <v>749</v>
      </c>
    </row>
    <row r="677" spans="2:12" ht="42.75">
      <c r="B677" s="10">
        <v>43220000</v>
      </c>
      <c r="C677" s="10" t="s">
        <v>1076</v>
      </c>
      <c r="D677" s="10" t="s">
        <v>147</v>
      </c>
      <c r="E677" s="10" t="s">
        <v>362</v>
      </c>
      <c r="F677" s="10" t="s">
        <v>30</v>
      </c>
      <c r="G677" s="10" t="s">
        <v>1075</v>
      </c>
      <c r="H677" s="60">
        <v>523600000</v>
      </c>
      <c r="I677" s="60">
        <v>523600000</v>
      </c>
      <c r="J677" s="10" t="s">
        <v>48</v>
      </c>
      <c r="K677" s="10" t="s">
        <v>32</v>
      </c>
      <c r="L677" s="10" t="s">
        <v>749</v>
      </c>
    </row>
    <row r="678" spans="2:12" ht="85.5">
      <c r="B678" s="13">
        <v>90141500</v>
      </c>
      <c r="C678" s="13" t="s">
        <v>842</v>
      </c>
      <c r="D678" s="13" t="s">
        <v>28</v>
      </c>
      <c r="E678" s="13" t="s">
        <v>73</v>
      </c>
      <c r="F678" s="10" t="s">
        <v>30</v>
      </c>
      <c r="G678" s="13" t="s">
        <v>1077</v>
      </c>
      <c r="H678" s="71">
        <f>100000000000+30000000000</f>
        <v>130000000000</v>
      </c>
      <c r="I678" s="71">
        <f>79000000000+30000000000</f>
        <v>109000000000</v>
      </c>
      <c r="J678" s="13" t="s">
        <v>843</v>
      </c>
      <c r="K678" s="13" t="s">
        <v>1078</v>
      </c>
      <c r="L678" s="95" t="s">
        <v>844</v>
      </c>
    </row>
    <row r="679" spans="2:12" ht="42.75">
      <c r="B679" s="13">
        <v>90141500</v>
      </c>
      <c r="C679" s="13" t="s">
        <v>1079</v>
      </c>
      <c r="D679" s="13" t="s">
        <v>28</v>
      </c>
      <c r="E679" s="13" t="s">
        <v>73</v>
      </c>
      <c r="F679" s="10" t="s">
        <v>30</v>
      </c>
      <c r="G679" s="13" t="s">
        <v>845</v>
      </c>
      <c r="H679" s="71">
        <v>19500000000</v>
      </c>
      <c r="I679" s="71">
        <v>19500000000</v>
      </c>
      <c r="J679" s="10" t="s">
        <v>48</v>
      </c>
      <c r="K679" s="10" t="s">
        <v>32</v>
      </c>
      <c r="L679" s="95" t="s">
        <v>844</v>
      </c>
    </row>
    <row r="680" spans="2:12" ht="29.25">
      <c r="B680" s="13">
        <v>90141500</v>
      </c>
      <c r="C680" s="13" t="s">
        <v>1080</v>
      </c>
      <c r="D680" s="13" t="s">
        <v>28</v>
      </c>
      <c r="E680" s="13" t="s">
        <v>73</v>
      </c>
      <c r="F680" s="13" t="s">
        <v>37</v>
      </c>
      <c r="G680" s="13" t="s">
        <v>845</v>
      </c>
      <c r="H680" s="71">
        <v>500000000</v>
      </c>
      <c r="I680" s="71">
        <v>500000000</v>
      </c>
      <c r="J680" s="10" t="s">
        <v>48</v>
      </c>
      <c r="K680" s="10" t="s">
        <v>32</v>
      </c>
      <c r="L680" s="95" t="s">
        <v>844</v>
      </c>
    </row>
    <row r="681" spans="2:12" ht="29.25">
      <c r="B681" s="13">
        <v>90141500</v>
      </c>
      <c r="C681" s="13" t="s">
        <v>846</v>
      </c>
      <c r="D681" s="13" t="s">
        <v>28</v>
      </c>
      <c r="E681" s="13" t="s">
        <v>73</v>
      </c>
      <c r="F681" s="13" t="s">
        <v>37</v>
      </c>
      <c r="G681" s="13" t="s">
        <v>845</v>
      </c>
      <c r="H681" s="71">
        <v>530000000</v>
      </c>
      <c r="I681" s="71">
        <v>530000000</v>
      </c>
      <c r="J681" s="10" t="s">
        <v>48</v>
      </c>
      <c r="K681" s="10" t="s">
        <v>32</v>
      </c>
      <c r="L681" s="95" t="s">
        <v>844</v>
      </c>
    </row>
    <row r="682" spans="2:12" ht="57">
      <c r="B682" s="13" t="s">
        <v>847</v>
      </c>
      <c r="C682" s="13" t="s">
        <v>1081</v>
      </c>
      <c r="D682" s="13" t="s">
        <v>28</v>
      </c>
      <c r="E682" s="13" t="s">
        <v>198</v>
      </c>
      <c r="F682" s="10" t="s">
        <v>30</v>
      </c>
      <c r="G682" s="13" t="s">
        <v>845</v>
      </c>
      <c r="H682" s="71">
        <v>3470000000</v>
      </c>
      <c r="I682" s="71">
        <v>3470000000</v>
      </c>
      <c r="J682" s="10" t="s">
        <v>48</v>
      </c>
      <c r="K682" s="10" t="s">
        <v>32</v>
      </c>
      <c r="L682" s="95" t="s">
        <v>844</v>
      </c>
    </row>
    <row r="683" spans="2:12" ht="42.75">
      <c r="B683" s="13" t="s">
        <v>848</v>
      </c>
      <c r="C683" s="13" t="s">
        <v>849</v>
      </c>
      <c r="D683" s="13" t="s">
        <v>28</v>
      </c>
      <c r="E683" s="13" t="s">
        <v>198</v>
      </c>
      <c r="F683" s="10" t="s">
        <v>30</v>
      </c>
      <c r="G683" s="13" t="s">
        <v>845</v>
      </c>
      <c r="H683" s="71">
        <v>1000000000</v>
      </c>
      <c r="I683" s="71">
        <v>1000000000</v>
      </c>
      <c r="J683" s="10" t="s">
        <v>48</v>
      </c>
      <c r="K683" s="10" t="s">
        <v>32</v>
      </c>
      <c r="L683" s="95" t="s">
        <v>844</v>
      </c>
    </row>
    <row r="684" spans="2:12" ht="85.5">
      <c r="B684" s="13" t="s">
        <v>850</v>
      </c>
      <c r="C684" s="13" t="s">
        <v>1082</v>
      </c>
      <c r="D684" s="13" t="s">
        <v>28</v>
      </c>
      <c r="E684" s="13" t="s">
        <v>73</v>
      </c>
      <c r="F684" s="13" t="s">
        <v>58</v>
      </c>
      <c r="G684" s="13" t="s">
        <v>851</v>
      </c>
      <c r="H684" s="71">
        <v>85000000000</v>
      </c>
      <c r="I684" s="71">
        <v>85000000000</v>
      </c>
      <c r="J684" s="13" t="s">
        <v>843</v>
      </c>
      <c r="K684" s="13" t="s">
        <v>1078</v>
      </c>
      <c r="L684" s="95" t="s">
        <v>844</v>
      </c>
    </row>
    <row r="685" spans="2:12" ht="57">
      <c r="B685" s="13" t="s">
        <v>850</v>
      </c>
      <c r="C685" s="13" t="s">
        <v>852</v>
      </c>
      <c r="D685" s="13" t="s">
        <v>28</v>
      </c>
      <c r="E685" s="13" t="s">
        <v>29</v>
      </c>
      <c r="F685" s="13" t="s">
        <v>58</v>
      </c>
      <c r="G685" s="13" t="s">
        <v>845</v>
      </c>
      <c r="H685" s="71">
        <v>10079275186</v>
      </c>
      <c r="I685" s="71">
        <v>10079275186</v>
      </c>
      <c r="J685" s="10" t="s">
        <v>48</v>
      </c>
      <c r="K685" s="10" t="s">
        <v>32</v>
      </c>
      <c r="L685" s="95" t="s">
        <v>844</v>
      </c>
    </row>
    <row r="686" spans="2:12" ht="57">
      <c r="B686" s="13" t="s">
        <v>850</v>
      </c>
      <c r="C686" s="13" t="s">
        <v>853</v>
      </c>
      <c r="D686" s="13" t="s">
        <v>28</v>
      </c>
      <c r="E686" s="13" t="s">
        <v>29</v>
      </c>
      <c r="F686" s="13" t="s">
        <v>58</v>
      </c>
      <c r="G686" s="20" t="s">
        <v>854</v>
      </c>
      <c r="H686" s="71">
        <v>16745000000</v>
      </c>
      <c r="I686" s="71">
        <v>16745000000</v>
      </c>
      <c r="J686" s="10" t="s">
        <v>48</v>
      </c>
      <c r="K686" s="10" t="s">
        <v>32</v>
      </c>
      <c r="L686" s="95" t="s">
        <v>844</v>
      </c>
    </row>
    <row r="687" spans="2:12" ht="71.25">
      <c r="B687" s="13" t="s">
        <v>855</v>
      </c>
      <c r="C687" s="13" t="s">
        <v>856</v>
      </c>
      <c r="D687" s="13" t="s">
        <v>368</v>
      </c>
      <c r="E687" s="13" t="s">
        <v>242</v>
      </c>
      <c r="F687" s="10" t="s">
        <v>30</v>
      </c>
      <c r="G687" s="19" t="s">
        <v>1083</v>
      </c>
      <c r="H687" s="71">
        <f>1200000000+600000000</f>
        <v>1800000000</v>
      </c>
      <c r="I687" s="71">
        <f>+H687</f>
        <v>1800000000</v>
      </c>
      <c r="J687" s="10" t="s">
        <v>48</v>
      </c>
      <c r="K687" s="10" t="s">
        <v>32</v>
      </c>
      <c r="L687" s="95" t="s">
        <v>844</v>
      </c>
    </row>
    <row r="688" spans="2:12" ht="57">
      <c r="B688" s="13" t="s">
        <v>855</v>
      </c>
      <c r="C688" s="13" t="s">
        <v>857</v>
      </c>
      <c r="D688" s="13" t="s">
        <v>368</v>
      </c>
      <c r="E688" s="13" t="s">
        <v>63</v>
      </c>
      <c r="F688" s="10" t="s">
        <v>30</v>
      </c>
      <c r="G688" s="19" t="s">
        <v>858</v>
      </c>
      <c r="H688" s="71">
        <f>1000000000+500000000</f>
        <v>1500000000</v>
      </c>
      <c r="I688" s="71">
        <f>+H688</f>
        <v>1500000000</v>
      </c>
      <c r="J688" s="10" t="s">
        <v>48</v>
      </c>
      <c r="K688" s="10" t="s">
        <v>32</v>
      </c>
      <c r="L688" s="95" t="s">
        <v>844</v>
      </c>
    </row>
    <row r="689" spans="2:12" ht="71.25">
      <c r="B689" s="13" t="s">
        <v>855</v>
      </c>
      <c r="C689" s="13" t="s">
        <v>859</v>
      </c>
      <c r="D689" s="13" t="s">
        <v>368</v>
      </c>
      <c r="E689" s="13" t="s">
        <v>190</v>
      </c>
      <c r="F689" s="10" t="s">
        <v>30</v>
      </c>
      <c r="G689" s="20" t="s">
        <v>860</v>
      </c>
      <c r="H689" s="71">
        <v>1066631316</v>
      </c>
      <c r="I689" s="71">
        <v>1066631316</v>
      </c>
      <c r="J689" s="10" t="s">
        <v>48</v>
      </c>
      <c r="K689" s="10" t="s">
        <v>32</v>
      </c>
      <c r="L689" s="95" t="s">
        <v>844</v>
      </c>
    </row>
    <row r="690" spans="2:12" ht="71.25">
      <c r="B690" s="13" t="s">
        <v>848</v>
      </c>
      <c r="C690" s="13" t="s">
        <v>861</v>
      </c>
      <c r="D690" s="13" t="s">
        <v>28</v>
      </c>
      <c r="E690" s="13" t="s">
        <v>862</v>
      </c>
      <c r="F690" s="10" t="s">
        <v>30</v>
      </c>
      <c r="G690" s="20" t="s">
        <v>863</v>
      </c>
      <c r="H690" s="71">
        <v>42539900</v>
      </c>
      <c r="I690" s="71">
        <v>42539900</v>
      </c>
      <c r="J690" s="10" t="s">
        <v>48</v>
      </c>
      <c r="K690" s="10" t="s">
        <v>32</v>
      </c>
      <c r="L690" s="95" t="s">
        <v>844</v>
      </c>
    </row>
    <row r="691" spans="2:12" ht="85.5">
      <c r="B691" s="13" t="s">
        <v>855</v>
      </c>
      <c r="C691" s="13" t="s">
        <v>864</v>
      </c>
      <c r="D691" s="13" t="s">
        <v>368</v>
      </c>
      <c r="E691" s="13" t="s">
        <v>35</v>
      </c>
      <c r="F691" s="10" t="s">
        <v>30</v>
      </c>
      <c r="G691" s="20" t="s">
        <v>865</v>
      </c>
      <c r="H691" s="71">
        <v>1200000000</v>
      </c>
      <c r="I691" s="71">
        <v>1200000000</v>
      </c>
      <c r="J691" s="10" t="s">
        <v>48</v>
      </c>
      <c r="K691" s="10" t="s">
        <v>32</v>
      </c>
      <c r="L691" s="95" t="s">
        <v>844</v>
      </c>
    </row>
    <row r="692" spans="2:12" ht="71.25">
      <c r="B692" s="13" t="s">
        <v>855</v>
      </c>
      <c r="C692" s="13" t="s">
        <v>866</v>
      </c>
      <c r="D692" s="13" t="s">
        <v>156</v>
      </c>
      <c r="E692" s="13" t="s">
        <v>35</v>
      </c>
      <c r="F692" s="10" t="s">
        <v>30</v>
      </c>
      <c r="G692" s="20" t="s">
        <v>867</v>
      </c>
      <c r="H692" s="71">
        <f>2600000000+808350000</f>
        <v>3408350000</v>
      </c>
      <c r="I692" s="71">
        <f>+H692</f>
        <v>3408350000</v>
      </c>
      <c r="J692" s="10" t="s">
        <v>48</v>
      </c>
      <c r="K692" s="10" t="s">
        <v>32</v>
      </c>
      <c r="L692" s="95" t="s">
        <v>844</v>
      </c>
    </row>
    <row r="693" spans="2:12" ht="57">
      <c r="B693" s="13" t="s">
        <v>855</v>
      </c>
      <c r="C693" s="13" t="s">
        <v>868</v>
      </c>
      <c r="D693" s="13" t="s">
        <v>368</v>
      </c>
      <c r="E693" s="13" t="s">
        <v>42</v>
      </c>
      <c r="F693" s="10" t="s">
        <v>30</v>
      </c>
      <c r="G693" s="20" t="s">
        <v>869</v>
      </c>
      <c r="H693" s="71">
        <v>200000000</v>
      </c>
      <c r="I693" s="71">
        <v>200000000</v>
      </c>
      <c r="J693" s="10" t="s">
        <v>48</v>
      </c>
      <c r="K693" s="10" t="s">
        <v>32</v>
      </c>
      <c r="L693" s="95" t="s">
        <v>844</v>
      </c>
    </row>
    <row r="694" spans="2:12" ht="71.25">
      <c r="B694" s="13" t="s">
        <v>848</v>
      </c>
      <c r="C694" s="13" t="s">
        <v>861</v>
      </c>
      <c r="D694" s="13" t="s">
        <v>28</v>
      </c>
      <c r="E694" s="13" t="s">
        <v>862</v>
      </c>
      <c r="F694" s="10" t="s">
        <v>30</v>
      </c>
      <c r="G694" s="20" t="s">
        <v>863</v>
      </c>
      <c r="H694" s="71">
        <v>127270800</v>
      </c>
      <c r="I694" s="71">
        <v>127270800</v>
      </c>
      <c r="J694" s="10" t="s">
        <v>48</v>
      </c>
      <c r="K694" s="10" t="s">
        <v>32</v>
      </c>
      <c r="L694" s="95" t="s">
        <v>844</v>
      </c>
    </row>
    <row r="695" spans="2:12" ht="57">
      <c r="B695" s="13" t="s">
        <v>855</v>
      </c>
      <c r="C695" s="13" t="s">
        <v>870</v>
      </c>
      <c r="D695" s="13" t="s">
        <v>871</v>
      </c>
      <c r="E695" s="13" t="s">
        <v>35</v>
      </c>
      <c r="F695" s="10" t="s">
        <v>30</v>
      </c>
      <c r="G695" s="20" t="s">
        <v>1084</v>
      </c>
      <c r="H695" s="71">
        <f>176922085+88461043</f>
        <v>265383128</v>
      </c>
      <c r="I695" s="71">
        <f>+H695</f>
        <v>265383128</v>
      </c>
      <c r="J695" s="10" t="s">
        <v>48</v>
      </c>
      <c r="K695" s="10" t="s">
        <v>32</v>
      </c>
      <c r="L695" s="95" t="s">
        <v>844</v>
      </c>
    </row>
    <row r="696" spans="2:12" ht="71.25">
      <c r="B696" s="13" t="s">
        <v>848</v>
      </c>
      <c r="C696" s="13" t="s">
        <v>1085</v>
      </c>
      <c r="D696" s="13" t="s">
        <v>368</v>
      </c>
      <c r="E696" s="13" t="s">
        <v>35</v>
      </c>
      <c r="F696" s="10" t="s">
        <v>30</v>
      </c>
      <c r="G696" s="20" t="s">
        <v>863</v>
      </c>
      <c r="H696" s="71">
        <v>1500000000</v>
      </c>
      <c r="I696" s="71">
        <v>1500000000</v>
      </c>
      <c r="J696" s="10" t="s">
        <v>48</v>
      </c>
      <c r="K696" s="10" t="s">
        <v>32</v>
      </c>
      <c r="L696" s="95" t="s">
        <v>844</v>
      </c>
    </row>
    <row r="697" spans="2:12" ht="57">
      <c r="B697" s="13" t="s">
        <v>855</v>
      </c>
      <c r="C697" s="13" t="s">
        <v>873</v>
      </c>
      <c r="D697" s="13" t="s">
        <v>28</v>
      </c>
      <c r="E697" s="13" t="s">
        <v>874</v>
      </c>
      <c r="F697" s="20" t="s">
        <v>875</v>
      </c>
      <c r="G697" s="20" t="s">
        <v>863</v>
      </c>
      <c r="H697" s="71">
        <v>125000000</v>
      </c>
      <c r="I697" s="71">
        <v>125000000</v>
      </c>
      <c r="J697" s="10" t="s">
        <v>48</v>
      </c>
      <c r="K697" s="10" t="s">
        <v>32</v>
      </c>
      <c r="L697" s="95" t="s">
        <v>844</v>
      </c>
    </row>
    <row r="698" spans="2:12" ht="71.25">
      <c r="B698" s="13" t="s">
        <v>848</v>
      </c>
      <c r="C698" s="66" t="s">
        <v>861</v>
      </c>
      <c r="D698" s="13" t="s">
        <v>28</v>
      </c>
      <c r="E698" s="13" t="s">
        <v>29</v>
      </c>
      <c r="F698" s="10" t="s">
        <v>30</v>
      </c>
      <c r="G698" s="20" t="s">
        <v>872</v>
      </c>
      <c r="H698" s="71">
        <v>77770800</v>
      </c>
      <c r="I698" s="71">
        <v>77770800</v>
      </c>
      <c r="J698" s="10" t="s">
        <v>48</v>
      </c>
      <c r="K698" s="10" t="s">
        <v>32</v>
      </c>
      <c r="L698" s="95" t="s">
        <v>844</v>
      </c>
    </row>
    <row r="699" spans="2:12" ht="71.25">
      <c r="B699" s="13" t="s">
        <v>855</v>
      </c>
      <c r="C699" s="13" t="s">
        <v>876</v>
      </c>
      <c r="D699" s="13" t="s">
        <v>156</v>
      </c>
      <c r="E699" s="13" t="s">
        <v>190</v>
      </c>
      <c r="F699" s="10" t="s">
        <v>30</v>
      </c>
      <c r="G699" s="20" t="s">
        <v>877</v>
      </c>
      <c r="H699" s="71">
        <v>473229300</v>
      </c>
      <c r="I699" s="71">
        <v>473229300</v>
      </c>
      <c r="J699" s="10" t="s">
        <v>48</v>
      </c>
      <c r="K699" s="10" t="s">
        <v>32</v>
      </c>
      <c r="L699" s="95" t="s">
        <v>844</v>
      </c>
    </row>
    <row r="700" spans="2:12" ht="71.25">
      <c r="B700" s="13" t="s">
        <v>855</v>
      </c>
      <c r="C700" s="13" t="s">
        <v>861</v>
      </c>
      <c r="D700" s="13" t="s">
        <v>28</v>
      </c>
      <c r="E700" s="13" t="s">
        <v>29</v>
      </c>
      <c r="F700" s="10" t="s">
        <v>30</v>
      </c>
      <c r="G700" s="19" t="s">
        <v>863</v>
      </c>
      <c r="H700" s="71">
        <v>26770700</v>
      </c>
      <c r="I700" s="71">
        <v>26770700</v>
      </c>
      <c r="J700" s="10" t="s">
        <v>48</v>
      </c>
      <c r="K700" s="10" t="s">
        <v>32</v>
      </c>
      <c r="L700" s="95" t="s">
        <v>844</v>
      </c>
    </row>
    <row r="701" spans="2:12" ht="57">
      <c r="B701" s="13" t="s">
        <v>855</v>
      </c>
      <c r="C701" s="13" t="s">
        <v>878</v>
      </c>
      <c r="D701" s="13" t="s">
        <v>368</v>
      </c>
      <c r="E701" s="13" t="s">
        <v>63</v>
      </c>
      <c r="F701" s="10" t="s">
        <v>30</v>
      </c>
      <c r="G701" s="20" t="s">
        <v>863</v>
      </c>
      <c r="H701" s="71">
        <v>1500000000</v>
      </c>
      <c r="I701" s="71">
        <v>1500000000</v>
      </c>
      <c r="J701" s="10" t="s">
        <v>48</v>
      </c>
      <c r="K701" s="10" t="s">
        <v>32</v>
      </c>
      <c r="L701" s="95" t="s">
        <v>844</v>
      </c>
    </row>
    <row r="702" spans="2:12" ht="71.25">
      <c r="B702" s="13" t="s">
        <v>879</v>
      </c>
      <c r="C702" s="13" t="s">
        <v>861</v>
      </c>
      <c r="D702" s="13" t="s">
        <v>156</v>
      </c>
      <c r="E702" s="13" t="s">
        <v>198</v>
      </c>
      <c r="F702" s="10" t="s">
        <v>30</v>
      </c>
      <c r="G702" s="19" t="s">
        <v>31</v>
      </c>
      <c r="H702" s="71">
        <v>54000000</v>
      </c>
      <c r="I702" s="71">
        <v>54000000</v>
      </c>
      <c r="J702" s="10" t="s">
        <v>48</v>
      </c>
      <c r="K702" s="10" t="s">
        <v>32</v>
      </c>
      <c r="L702" s="95" t="s">
        <v>844</v>
      </c>
    </row>
    <row r="703" spans="2:12" ht="29.25">
      <c r="B703" s="13">
        <v>95122301</v>
      </c>
      <c r="C703" s="13" t="s">
        <v>880</v>
      </c>
      <c r="D703" s="13" t="s">
        <v>46</v>
      </c>
      <c r="E703" s="13" t="s">
        <v>198</v>
      </c>
      <c r="F703" s="13" t="s">
        <v>37</v>
      </c>
      <c r="G703" s="20" t="s">
        <v>863</v>
      </c>
      <c r="H703" s="71">
        <v>100000000</v>
      </c>
      <c r="I703" s="71">
        <v>100000000</v>
      </c>
      <c r="J703" s="10" t="s">
        <v>48</v>
      </c>
      <c r="K703" s="10" t="s">
        <v>32</v>
      </c>
      <c r="L703" s="95" t="s">
        <v>844</v>
      </c>
    </row>
    <row r="704" spans="2:12" ht="42.75">
      <c r="B704" s="13" t="s">
        <v>881</v>
      </c>
      <c r="C704" s="13" t="s">
        <v>882</v>
      </c>
      <c r="D704" s="13" t="s">
        <v>46</v>
      </c>
      <c r="E704" s="13" t="s">
        <v>63</v>
      </c>
      <c r="F704" s="13" t="s">
        <v>37</v>
      </c>
      <c r="G704" s="20" t="s">
        <v>863</v>
      </c>
      <c r="H704" s="71">
        <f>160000000+276476424</f>
        <v>436476424</v>
      </c>
      <c r="I704" s="71">
        <f>160000000+276476424</f>
        <v>436476424</v>
      </c>
      <c r="J704" s="10" t="s">
        <v>48</v>
      </c>
      <c r="K704" s="10" t="s">
        <v>32</v>
      </c>
      <c r="L704" s="95" t="s">
        <v>844</v>
      </c>
    </row>
    <row r="705" spans="2:12" ht="128.25">
      <c r="B705" s="13" t="s">
        <v>883</v>
      </c>
      <c r="C705" s="13" t="s">
        <v>884</v>
      </c>
      <c r="D705" s="13" t="s">
        <v>46</v>
      </c>
      <c r="E705" s="13" t="s">
        <v>63</v>
      </c>
      <c r="F705" s="13" t="s">
        <v>37</v>
      </c>
      <c r="G705" s="20" t="s">
        <v>863</v>
      </c>
      <c r="H705" s="71">
        <f>130000000+171228241</f>
        <v>301228241</v>
      </c>
      <c r="I705" s="71">
        <f>130000000+171228241</f>
        <v>301228241</v>
      </c>
      <c r="J705" s="10" t="s">
        <v>48</v>
      </c>
      <c r="K705" s="10" t="s">
        <v>32</v>
      </c>
      <c r="L705" s="95" t="s">
        <v>844</v>
      </c>
    </row>
    <row r="706" spans="2:12" ht="128.25">
      <c r="B706" s="13" t="s">
        <v>883</v>
      </c>
      <c r="C706" s="13" t="s">
        <v>885</v>
      </c>
      <c r="D706" s="13" t="s">
        <v>46</v>
      </c>
      <c r="E706" s="13" t="s">
        <v>63</v>
      </c>
      <c r="F706" s="13" t="s">
        <v>37</v>
      </c>
      <c r="G706" s="20" t="s">
        <v>863</v>
      </c>
      <c r="H706" s="71">
        <f>80000000+318593181</f>
        <v>398593181</v>
      </c>
      <c r="I706" s="71">
        <f>80000000+318593181</f>
        <v>398593181</v>
      </c>
      <c r="J706" s="10" t="s">
        <v>48</v>
      </c>
      <c r="K706" s="10" t="s">
        <v>32</v>
      </c>
      <c r="L706" s="95" t="s">
        <v>844</v>
      </c>
    </row>
    <row r="707" spans="2:12" ht="114">
      <c r="B707" s="13" t="s">
        <v>886</v>
      </c>
      <c r="C707" s="13" t="s">
        <v>887</v>
      </c>
      <c r="D707" s="13" t="s">
        <v>46</v>
      </c>
      <c r="E707" s="13" t="s">
        <v>63</v>
      </c>
      <c r="F707" s="13" t="s">
        <v>58</v>
      </c>
      <c r="G707" s="20" t="s">
        <v>863</v>
      </c>
      <c r="H707" s="71">
        <f>100000000+1105563773</f>
        <v>1205563773</v>
      </c>
      <c r="I707" s="71">
        <f>100000000+1105563773</f>
        <v>1205563773</v>
      </c>
      <c r="J707" s="10" t="s">
        <v>48</v>
      </c>
      <c r="K707" s="10" t="s">
        <v>32</v>
      </c>
      <c r="L707" s="95" t="s">
        <v>844</v>
      </c>
    </row>
    <row r="708" spans="2:12" ht="114">
      <c r="B708" s="13" t="s">
        <v>888</v>
      </c>
      <c r="C708" s="13" t="s">
        <v>889</v>
      </c>
      <c r="D708" s="13" t="s">
        <v>46</v>
      </c>
      <c r="E708" s="13" t="s">
        <v>63</v>
      </c>
      <c r="F708" s="13" t="s">
        <v>58</v>
      </c>
      <c r="G708" s="20" t="s">
        <v>863</v>
      </c>
      <c r="H708" s="71">
        <f>200000000+664602615</f>
        <v>864602615</v>
      </c>
      <c r="I708" s="71">
        <f>664602615+200000000</f>
        <v>864602615</v>
      </c>
      <c r="J708" s="10" t="s">
        <v>48</v>
      </c>
      <c r="K708" s="10" t="s">
        <v>32</v>
      </c>
      <c r="L708" s="95" t="s">
        <v>844</v>
      </c>
    </row>
    <row r="709" spans="2:12" ht="114">
      <c r="B709" s="13" t="s">
        <v>890</v>
      </c>
      <c r="C709" s="13" t="s">
        <v>891</v>
      </c>
      <c r="D709" s="13" t="s">
        <v>46</v>
      </c>
      <c r="E709" s="13" t="s">
        <v>63</v>
      </c>
      <c r="F709" s="13" t="s">
        <v>37</v>
      </c>
      <c r="G709" s="13" t="s">
        <v>892</v>
      </c>
      <c r="H709" s="71">
        <v>80000000</v>
      </c>
      <c r="I709" s="71">
        <v>80000000</v>
      </c>
      <c r="J709" s="10" t="s">
        <v>48</v>
      </c>
      <c r="K709" s="10" t="s">
        <v>32</v>
      </c>
      <c r="L709" s="95" t="s">
        <v>844</v>
      </c>
    </row>
    <row r="710" spans="2:12" ht="71.25">
      <c r="B710" s="13" t="s">
        <v>893</v>
      </c>
      <c r="C710" s="13" t="s">
        <v>894</v>
      </c>
      <c r="D710" s="13" t="s">
        <v>28</v>
      </c>
      <c r="E710" s="13" t="s">
        <v>29</v>
      </c>
      <c r="F710" s="10" t="s">
        <v>30</v>
      </c>
      <c r="G710" s="13" t="s">
        <v>1086</v>
      </c>
      <c r="H710" s="71">
        <f>1150000000+926000000</f>
        <v>2076000000</v>
      </c>
      <c r="I710" s="71">
        <f>1150000000+926000000</f>
        <v>2076000000</v>
      </c>
      <c r="J710" s="10" t="s">
        <v>48</v>
      </c>
      <c r="K710" s="10" t="s">
        <v>32</v>
      </c>
      <c r="L710" s="95" t="s">
        <v>844</v>
      </c>
    </row>
    <row r="711" spans="2:12" ht="71.25">
      <c r="B711" s="15" t="s">
        <v>848</v>
      </c>
      <c r="C711" s="70" t="s">
        <v>1087</v>
      </c>
      <c r="D711" s="15" t="s">
        <v>46</v>
      </c>
      <c r="E711" s="15" t="s">
        <v>42</v>
      </c>
      <c r="F711" s="10" t="s">
        <v>30</v>
      </c>
      <c r="G711" s="15" t="s">
        <v>31</v>
      </c>
      <c r="H711" s="72">
        <v>80000000</v>
      </c>
      <c r="I711" s="72">
        <v>80000000</v>
      </c>
      <c r="J711" s="10" t="s">
        <v>48</v>
      </c>
      <c r="K711" s="10" t="s">
        <v>32</v>
      </c>
      <c r="L711" s="54" t="s">
        <v>844</v>
      </c>
    </row>
    <row r="712" spans="2:12" ht="57">
      <c r="B712" s="15" t="s">
        <v>848</v>
      </c>
      <c r="C712" s="70" t="s">
        <v>1088</v>
      </c>
      <c r="D712" s="15" t="s">
        <v>46</v>
      </c>
      <c r="E712" s="15" t="s">
        <v>42</v>
      </c>
      <c r="F712" s="10" t="s">
        <v>30</v>
      </c>
      <c r="G712" s="15" t="s">
        <v>31</v>
      </c>
      <c r="H712" s="72">
        <v>150000000</v>
      </c>
      <c r="I712" s="72">
        <v>150000000</v>
      </c>
      <c r="J712" s="10" t="s">
        <v>48</v>
      </c>
      <c r="K712" s="10" t="s">
        <v>32</v>
      </c>
      <c r="L712" s="54" t="s">
        <v>844</v>
      </c>
    </row>
    <row r="713" spans="2:12" ht="43.5">
      <c r="B713" s="15">
        <v>95122301</v>
      </c>
      <c r="C713" s="96" t="s">
        <v>1089</v>
      </c>
      <c r="D713" s="97" t="s">
        <v>158</v>
      </c>
      <c r="E713" s="97" t="s">
        <v>73</v>
      </c>
      <c r="F713" s="98" t="s">
        <v>58</v>
      </c>
      <c r="G713" s="96" t="s">
        <v>31</v>
      </c>
      <c r="H713" s="72">
        <v>9100000000</v>
      </c>
      <c r="I713" s="72">
        <v>9100000000</v>
      </c>
      <c r="J713" s="10" t="s">
        <v>48</v>
      </c>
      <c r="K713" s="10" t="s">
        <v>32</v>
      </c>
      <c r="L713" s="98" t="s">
        <v>844</v>
      </c>
    </row>
    <row r="714" spans="2:12" ht="43.5">
      <c r="B714" s="15">
        <v>95122301</v>
      </c>
      <c r="C714" s="96" t="s">
        <v>1090</v>
      </c>
      <c r="D714" s="97" t="s">
        <v>158</v>
      </c>
      <c r="E714" s="97" t="s">
        <v>73</v>
      </c>
      <c r="F714" s="97" t="s">
        <v>98</v>
      </c>
      <c r="G714" s="96" t="s">
        <v>31</v>
      </c>
      <c r="H714" s="72">
        <v>505250000</v>
      </c>
      <c r="I714" s="72">
        <v>505250000</v>
      </c>
      <c r="J714" s="10" t="s">
        <v>48</v>
      </c>
      <c r="K714" s="10" t="s">
        <v>32</v>
      </c>
      <c r="L714" s="98" t="s">
        <v>844</v>
      </c>
    </row>
    <row r="715" spans="2:12" ht="42.75">
      <c r="B715" s="13">
        <v>49240000</v>
      </c>
      <c r="C715" s="13" t="s">
        <v>1091</v>
      </c>
      <c r="D715" s="13" t="s">
        <v>750</v>
      </c>
      <c r="E715" s="13" t="s">
        <v>78</v>
      </c>
      <c r="F715" s="15" t="s">
        <v>37</v>
      </c>
      <c r="G715" s="15" t="s">
        <v>31</v>
      </c>
      <c r="H715" s="72">
        <v>119327065</v>
      </c>
      <c r="I715" s="72">
        <f>+H715</f>
        <v>119327065</v>
      </c>
      <c r="J715" s="10" t="s">
        <v>48</v>
      </c>
      <c r="K715" s="10" t="s">
        <v>32</v>
      </c>
      <c r="L715" s="54" t="s">
        <v>844</v>
      </c>
    </row>
    <row r="716" spans="2:12" ht="42.75">
      <c r="B716" s="13">
        <v>27000000</v>
      </c>
      <c r="C716" s="13" t="s">
        <v>1092</v>
      </c>
      <c r="D716" s="13" t="s">
        <v>750</v>
      </c>
      <c r="E716" s="13" t="s">
        <v>78</v>
      </c>
      <c r="F716" s="15" t="s">
        <v>37</v>
      </c>
      <c r="G716" s="15" t="s">
        <v>31</v>
      </c>
      <c r="H716" s="72">
        <v>115000000</v>
      </c>
      <c r="I716" s="72">
        <v>115000000</v>
      </c>
      <c r="J716" s="10" t="s">
        <v>48</v>
      </c>
      <c r="K716" s="10" t="s">
        <v>32</v>
      </c>
      <c r="L716" s="54" t="s">
        <v>844</v>
      </c>
    </row>
    <row r="717" spans="2:12" ht="29.25">
      <c r="B717" s="13">
        <v>22000000</v>
      </c>
      <c r="C717" s="13" t="s">
        <v>1093</v>
      </c>
      <c r="D717" s="13" t="s">
        <v>750</v>
      </c>
      <c r="E717" s="13" t="s">
        <v>78</v>
      </c>
      <c r="F717" s="17" t="s">
        <v>955</v>
      </c>
      <c r="G717" s="15" t="s">
        <v>31</v>
      </c>
      <c r="H717" s="72">
        <v>56527050</v>
      </c>
      <c r="I717" s="72">
        <v>56527050</v>
      </c>
      <c r="J717" s="10" t="s">
        <v>48</v>
      </c>
      <c r="K717" s="10" t="s">
        <v>32</v>
      </c>
      <c r="L717" s="54" t="s">
        <v>844</v>
      </c>
    </row>
    <row r="718" spans="2:12" ht="42.75">
      <c r="B718" s="13" t="s">
        <v>1094</v>
      </c>
      <c r="C718" s="13" t="s">
        <v>1095</v>
      </c>
      <c r="D718" s="13" t="s">
        <v>750</v>
      </c>
      <c r="E718" s="13" t="s">
        <v>78</v>
      </c>
      <c r="F718" s="10" t="s">
        <v>30</v>
      </c>
      <c r="G718" s="15" t="s">
        <v>31</v>
      </c>
      <c r="H718" s="72">
        <v>358757080</v>
      </c>
      <c r="I718" s="72">
        <f>+H718</f>
        <v>358757080</v>
      </c>
      <c r="J718" s="10" t="s">
        <v>48</v>
      </c>
      <c r="K718" s="10" t="s">
        <v>32</v>
      </c>
      <c r="L718" s="54" t="s">
        <v>844</v>
      </c>
    </row>
    <row r="719" spans="2:12" ht="42.75">
      <c r="B719" s="13">
        <v>83100000</v>
      </c>
      <c r="C719" s="13" t="s">
        <v>1096</v>
      </c>
      <c r="D719" s="13" t="s">
        <v>750</v>
      </c>
      <c r="E719" s="13" t="s">
        <v>78</v>
      </c>
      <c r="F719" s="10" t="s">
        <v>30</v>
      </c>
      <c r="G719" s="15" t="s">
        <v>31</v>
      </c>
      <c r="H719" s="72">
        <v>643365089</v>
      </c>
      <c r="I719" s="72">
        <f>+H719</f>
        <v>643365089</v>
      </c>
      <c r="J719" s="10" t="s">
        <v>48</v>
      </c>
      <c r="K719" s="10" t="s">
        <v>32</v>
      </c>
      <c r="L719" s="54" t="s">
        <v>844</v>
      </c>
    </row>
    <row r="720" spans="2:12" ht="42.75">
      <c r="B720" s="17">
        <v>80111600</v>
      </c>
      <c r="C720" s="17" t="s">
        <v>895</v>
      </c>
      <c r="D720" s="75" t="s">
        <v>28</v>
      </c>
      <c r="E720" s="75" t="s">
        <v>35</v>
      </c>
      <c r="F720" s="10" t="s">
        <v>30</v>
      </c>
      <c r="G720" s="29" t="s">
        <v>31</v>
      </c>
      <c r="H720" s="62">
        <v>856607399.9999999</v>
      </c>
      <c r="I720" s="62">
        <v>856607399.9999999</v>
      </c>
      <c r="J720" s="10" t="s">
        <v>48</v>
      </c>
      <c r="K720" s="10" t="s">
        <v>32</v>
      </c>
      <c r="L720" s="16" t="s">
        <v>896</v>
      </c>
    </row>
    <row r="721" spans="2:12" ht="57">
      <c r="B721" s="17">
        <v>80111600</v>
      </c>
      <c r="C721" s="17" t="s">
        <v>897</v>
      </c>
      <c r="D721" s="75" t="s">
        <v>28</v>
      </c>
      <c r="E721" s="75" t="s">
        <v>35</v>
      </c>
      <c r="F721" s="10" t="s">
        <v>30</v>
      </c>
      <c r="G721" s="29" t="s">
        <v>31</v>
      </c>
      <c r="H721" s="62">
        <v>159845400</v>
      </c>
      <c r="I721" s="62">
        <v>159845400</v>
      </c>
      <c r="J721" s="10" t="s">
        <v>48</v>
      </c>
      <c r="K721" s="10" t="s">
        <v>32</v>
      </c>
      <c r="L721" s="16" t="s">
        <v>896</v>
      </c>
    </row>
    <row r="722" spans="2:12" ht="42.75">
      <c r="B722" s="17">
        <v>78111808</v>
      </c>
      <c r="C722" s="17" t="s">
        <v>898</v>
      </c>
      <c r="D722" s="75" t="s">
        <v>46</v>
      </c>
      <c r="E722" s="75" t="s">
        <v>35</v>
      </c>
      <c r="F722" s="17" t="s">
        <v>955</v>
      </c>
      <c r="G722" s="29" t="s">
        <v>31</v>
      </c>
      <c r="H722" s="62">
        <v>88000000</v>
      </c>
      <c r="I722" s="62">
        <v>88000000</v>
      </c>
      <c r="J722" s="10" t="s">
        <v>48</v>
      </c>
      <c r="K722" s="10" t="s">
        <v>32</v>
      </c>
      <c r="L722" s="16" t="s">
        <v>896</v>
      </c>
    </row>
    <row r="723" spans="2:12" ht="28.5">
      <c r="B723" s="17">
        <v>78111808</v>
      </c>
      <c r="C723" s="17" t="s">
        <v>899</v>
      </c>
      <c r="D723" s="75" t="s">
        <v>46</v>
      </c>
      <c r="E723" s="75" t="s">
        <v>35</v>
      </c>
      <c r="F723" s="17" t="s">
        <v>955</v>
      </c>
      <c r="G723" s="29" t="s">
        <v>31</v>
      </c>
      <c r="H723" s="62">
        <v>37260000</v>
      </c>
      <c r="I723" s="62">
        <v>37260000</v>
      </c>
      <c r="J723" s="10" t="s">
        <v>48</v>
      </c>
      <c r="K723" s="10" t="s">
        <v>32</v>
      </c>
      <c r="L723" s="16" t="s">
        <v>896</v>
      </c>
    </row>
    <row r="724" spans="2:12" ht="15">
      <c r="B724" s="17">
        <v>15000000</v>
      </c>
      <c r="C724" s="17" t="s">
        <v>900</v>
      </c>
      <c r="D724" s="75" t="s">
        <v>46</v>
      </c>
      <c r="E724" s="75" t="s">
        <v>35</v>
      </c>
      <c r="F724" s="17" t="s">
        <v>955</v>
      </c>
      <c r="G724" s="29" t="s">
        <v>31</v>
      </c>
      <c r="H724" s="62">
        <v>6210000</v>
      </c>
      <c r="I724" s="62">
        <v>6210000</v>
      </c>
      <c r="J724" s="10" t="s">
        <v>48</v>
      </c>
      <c r="K724" s="10" t="s">
        <v>32</v>
      </c>
      <c r="L724" s="16" t="s">
        <v>896</v>
      </c>
    </row>
    <row r="725" spans="2:12" ht="42.75">
      <c r="B725" s="17">
        <v>82141500</v>
      </c>
      <c r="C725" s="17" t="s">
        <v>901</v>
      </c>
      <c r="D725" s="75" t="s">
        <v>46</v>
      </c>
      <c r="E725" s="75" t="s">
        <v>35</v>
      </c>
      <c r="F725" s="17" t="s">
        <v>955</v>
      </c>
      <c r="G725" s="29" t="s">
        <v>31</v>
      </c>
      <c r="H725" s="62">
        <v>24840000</v>
      </c>
      <c r="I725" s="62">
        <v>24840000</v>
      </c>
      <c r="J725" s="10" t="s">
        <v>48</v>
      </c>
      <c r="K725" s="10" t="s">
        <v>32</v>
      </c>
      <c r="L725" s="16" t="s">
        <v>896</v>
      </c>
    </row>
    <row r="726" spans="2:12" ht="28.5">
      <c r="B726" s="17">
        <v>80111600</v>
      </c>
      <c r="C726" s="17" t="s">
        <v>902</v>
      </c>
      <c r="D726" s="75" t="s">
        <v>46</v>
      </c>
      <c r="E726" s="75" t="s">
        <v>35</v>
      </c>
      <c r="F726" s="10" t="s">
        <v>30</v>
      </c>
      <c r="G726" s="29" t="s">
        <v>903</v>
      </c>
      <c r="H726" s="62">
        <v>41555250</v>
      </c>
      <c r="I726" s="62">
        <v>41555250</v>
      </c>
      <c r="J726" s="10" t="s">
        <v>48</v>
      </c>
      <c r="K726" s="10" t="s">
        <v>32</v>
      </c>
      <c r="L726" s="16" t="s">
        <v>896</v>
      </c>
    </row>
    <row r="727" spans="2:12" ht="57.75">
      <c r="B727" s="22" t="s">
        <v>904</v>
      </c>
      <c r="C727" s="13" t="s">
        <v>1097</v>
      </c>
      <c r="D727" s="56" t="s">
        <v>44</v>
      </c>
      <c r="E727" s="22" t="s">
        <v>29</v>
      </c>
      <c r="F727" s="10" t="s">
        <v>30</v>
      </c>
      <c r="G727" s="22" t="s">
        <v>695</v>
      </c>
      <c r="H727" s="65">
        <v>71272768217</v>
      </c>
      <c r="I727" s="65">
        <v>71272768217</v>
      </c>
      <c r="J727" s="10" t="s">
        <v>48</v>
      </c>
      <c r="K727" s="10" t="s">
        <v>32</v>
      </c>
      <c r="L727" s="13" t="s">
        <v>1098</v>
      </c>
    </row>
    <row r="728" spans="2:12" ht="57.75">
      <c r="B728" s="22" t="s">
        <v>904</v>
      </c>
      <c r="C728" s="13" t="s">
        <v>906</v>
      </c>
      <c r="D728" s="56" t="s">
        <v>44</v>
      </c>
      <c r="E728" s="22" t="s">
        <v>29</v>
      </c>
      <c r="F728" s="10" t="s">
        <v>30</v>
      </c>
      <c r="G728" s="22" t="s">
        <v>31</v>
      </c>
      <c r="H728" s="65">
        <v>26143149797</v>
      </c>
      <c r="I728" s="65">
        <v>26143149797</v>
      </c>
      <c r="J728" s="10" t="s">
        <v>48</v>
      </c>
      <c r="K728" s="10" t="s">
        <v>32</v>
      </c>
      <c r="L728" s="13" t="s">
        <v>1098</v>
      </c>
    </row>
    <row r="729" spans="2:12" ht="72">
      <c r="B729" s="22">
        <v>86121501</v>
      </c>
      <c r="C729" s="13" t="s">
        <v>1099</v>
      </c>
      <c r="D729" s="56" t="s">
        <v>44</v>
      </c>
      <c r="E729" s="22" t="s">
        <v>29</v>
      </c>
      <c r="F729" s="10" t="s">
        <v>30</v>
      </c>
      <c r="G729" s="22" t="s">
        <v>31</v>
      </c>
      <c r="H729" s="65">
        <v>3813770684</v>
      </c>
      <c r="I729" s="65">
        <v>3813770684</v>
      </c>
      <c r="J729" s="10" t="s">
        <v>48</v>
      </c>
      <c r="K729" s="10" t="s">
        <v>32</v>
      </c>
      <c r="L729" s="13" t="s">
        <v>1098</v>
      </c>
    </row>
    <row r="730" spans="2:12" ht="57.75">
      <c r="B730" s="22" t="s">
        <v>904</v>
      </c>
      <c r="C730" s="13" t="s">
        <v>1100</v>
      </c>
      <c r="D730" s="56" t="s">
        <v>44</v>
      </c>
      <c r="E730" s="22" t="s">
        <v>29</v>
      </c>
      <c r="F730" s="10" t="s">
        <v>30</v>
      </c>
      <c r="G730" s="22" t="s">
        <v>31</v>
      </c>
      <c r="H730" s="65">
        <v>800000000</v>
      </c>
      <c r="I730" s="65">
        <v>800000000</v>
      </c>
      <c r="J730" s="10" t="s">
        <v>48</v>
      </c>
      <c r="K730" s="10" t="s">
        <v>32</v>
      </c>
      <c r="L730" s="13" t="s">
        <v>1098</v>
      </c>
    </row>
    <row r="731" spans="2:12" ht="57.75">
      <c r="B731" s="22">
        <v>80111600</v>
      </c>
      <c r="C731" s="13" t="s">
        <v>1101</v>
      </c>
      <c r="D731" s="56" t="s">
        <v>44</v>
      </c>
      <c r="E731" s="22" t="s">
        <v>387</v>
      </c>
      <c r="F731" s="10" t="s">
        <v>30</v>
      </c>
      <c r="G731" s="22" t="s">
        <v>31</v>
      </c>
      <c r="H731" s="65">
        <v>300000000</v>
      </c>
      <c r="I731" s="65">
        <v>300000000</v>
      </c>
      <c r="J731" s="10" t="s">
        <v>48</v>
      </c>
      <c r="K731" s="10" t="s">
        <v>32</v>
      </c>
      <c r="L731" s="13" t="s">
        <v>1098</v>
      </c>
    </row>
    <row r="732" spans="2:12" ht="72">
      <c r="B732" s="22">
        <v>80111600</v>
      </c>
      <c r="C732" s="13" t="s">
        <v>1102</v>
      </c>
      <c r="D732" s="56" t="s">
        <v>44</v>
      </c>
      <c r="E732" s="22" t="s">
        <v>387</v>
      </c>
      <c r="F732" s="10" t="s">
        <v>30</v>
      </c>
      <c r="G732" s="22" t="s">
        <v>31</v>
      </c>
      <c r="H732" s="65">
        <v>850000000</v>
      </c>
      <c r="I732" s="65">
        <v>850000000</v>
      </c>
      <c r="J732" s="10" t="s">
        <v>48</v>
      </c>
      <c r="K732" s="10" t="s">
        <v>32</v>
      </c>
      <c r="L732" s="13" t="s">
        <v>1098</v>
      </c>
    </row>
    <row r="733" spans="2:12" ht="72">
      <c r="B733" s="22">
        <v>80111600</v>
      </c>
      <c r="C733" s="13" t="s">
        <v>907</v>
      </c>
      <c r="D733" s="56" t="s">
        <v>44</v>
      </c>
      <c r="E733" s="22" t="s">
        <v>387</v>
      </c>
      <c r="F733" s="10" t="s">
        <v>30</v>
      </c>
      <c r="G733" s="22" t="s">
        <v>31</v>
      </c>
      <c r="H733" s="65">
        <v>498000000</v>
      </c>
      <c r="I733" s="65">
        <v>498000000</v>
      </c>
      <c r="J733" s="10" t="s">
        <v>48</v>
      </c>
      <c r="K733" s="10" t="s">
        <v>32</v>
      </c>
      <c r="L733" s="13" t="s">
        <v>1098</v>
      </c>
    </row>
    <row r="734" spans="2:12" ht="57.75">
      <c r="B734" s="22">
        <v>80111600</v>
      </c>
      <c r="C734" s="13" t="s">
        <v>1103</v>
      </c>
      <c r="D734" s="56" t="s">
        <v>44</v>
      </c>
      <c r="E734" s="22" t="s">
        <v>387</v>
      </c>
      <c r="F734" s="10" t="s">
        <v>30</v>
      </c>
      <c r="G734" s="22" t="s">
        <v>31</v>
      </c>
      <c r="H734" s="65">
        <v>98486795</v>
      </c>
      <c r="I734" s="65">
        <v>98486795</v>
      </c>
      <c r="J734" s="10" t="s">
        <v>48</v>
      </c>
      <c r="K734" s="10" t="s">
        <v>32</v>
      </c>
      <c r="L734" s="13" t="s">
        <v>1098</v>
      </c>
    </row>
    <row r="735" spans="2:12" ht="29.25">
      <c r="B735" s="22">
        <v>80111600</v>
      </c>
      <c r="C735" s="99" t="s">
        <v>1104</v>
      </c>
      <c r="D735" s="22" t="s">
        <v>44</v>
      </c>
      <c r="E735" s="22" t="s">
        <v>905</v>
      </c>
      <c r="F735" s="13" t="s">
        <v>1009</v>
      </c>
      <c r="G735" s="22" t="s">
        <v>31</v>
      </c>
      <c r="H735" s="65">
        <v>100000000</v>
      </c>
      <c r="I735" s="65">
        <v>100000000</v>
      </c>
      <c r="J735" s="10" t="s">
        <v>48</v>
      </c>
      <c r="K735" s="10" t="s">
        <v>32</v>
      </c>
      <c r="L735" s="13" t="s">
        <v>1098</v>
      </c>
    </row>
    <row r="736" spans="2:12" ht="43.5">
      <c r="B736" s="22">
        <v>80111600</v>
      </c>
      <c r="C736" s="99" t="s">
        <v>908</v>
      </c>
      <c r="D736" s="56" t="s">
        <v>44</v>
      </c>
      <c r="E736" s="22" t="s">
        <v>862</v>
      </c>
      <c r="F736" s="10" t="s">
        <v>30</v>
      </c>
      <c r="G736" s="22" t="s">
        <v>296</v>
      </c>
      <c r="H736" s="65">
        <v>541997273</v>
      </c>
      <c r="I736" s="65">
        <v>541997273</v>
      </c>
      <c r="J736" s="10" t="s">
        <v>48</v>
      </c>
      <c r="K736" s="10" t="s">
        <v>32</v>
      </c>
      <c r="L736" s="13" t="s">
        <v>1098</v>
      </c>
    </row>
    <row r="737" spans="2:12" ht="57.75">
      <c r="B737" s="22">
        <v>80111600</v>
      </c>
      <c r="C737" s="13" t="s">
        <v>909</v>
      </c>
      <c r="D737" s="57" t="s">
        <v>28</v>
      </c>
      <c r="E737" s="22" t="s">
        <v>29</v>
      </c>
      <c r="F737" s="10" t="s">
        <v>30</v>
      </c>
      <c r="G737" s="22" t="s">
        <v>296</v>
      </c>
      <c r="H737" s="65">
        <f>60735000*2</f>
        <v>121470000</v>
      </c>
      <c r="I737" s="65">
        <f>60735000*2</f>
        <v>121470000</v>
      </c>
      <c r="J737" s="10" t="s">
        <v>48</v>
      </c>
      <c r="K737" s="10" t="s">
        <v>32</v>
      </c>
      <c r="L737" s="13" t="s">
        <v>1098</v>
      </c>
    </row>
    <row r="738" spans="2:12" ht="57.75">
      <c r="B738" s="22">
        <v>80111600</v>
      </c>
      <c r="C738" s="13" t="s">
        <v>910</v>
      </c>
      <c r="D738" s="57" t="s">
        <v>28</v>
      </c>
      <c r="E738" s="22" t="s">
        <v>29</v>
      </c>
      <c r="F738" s="10" t="s">
        <v>30</v>
      </c>
      <c r="G738" s="22" t="s">
        <v>296</v>
      </c>
      <c r="H738" s="65">
        <v>143072727</v>
      </c>
      <c r="I738" s="65">
        <v>143072727</v>
      </c>
      <c r="J738" s="10" t="s">
        <v>48</v>
      </c>
      <c r="K738" s="10" t="s">
        <v>32</v>
      </c>
      <c r="L738" s="13" t="s">
        <v>1098</v>
      </c>
    </row>
    <row r="739" spans="2:12" ht="43.5">
      <c r="B739" s="22">
        <v>80101604</v>
      </c>
      <c r="C739" s="99" t="s">
        <v>911</v>
      </c>
      <c r="D739" s="56" t="s">
        <v>368</v>
      </c>
      <c r="E739" s="22" t="s">
        <v>699</v>
      </c>
      <c r="F739" s="10" t="s">
        <v>30</v>
      </c>
      <c r="G739" s="22" t="s">
        <v>31</v>
      </c>
      <c r="H739" s="65">
        <v>700000000</v>
      </c>
      <c r="I739" s="65">
        <v>700000000</v>
      </c>
      <c r="J739" s="10" t="s">
        <v>48</v>
      </c>
      <c r="K739" s="10" t="s">
        <v>32</v>
      </c>
      <c r="L739" s="13" t="s">
        <v>1098</v>
      </c>
    </row>
    <row r="740" spans="2:12" ht="43.5">
      <c r="B740" s="22">
        <v>80101604</v>
      </c>
      <c r="C740" s="13" t="s">
        <v>912</v>
      </c>
      <c r="D740" s="56" t="s">
        <v>368</v>
      </c>
      <c r="E740" s="22" t="s">
        <v>63</v>
      </c>
      <c r="F740" s="10" t="s">
        <v>30</v>
      </c>
      <c r="G740" s="22" t="s">
        <v>31</v>
      </c>
      <c r="H740" s="65">
        <v>242825331</v>
      </c>
      <c r="I740" s="65">
        <v>242825331</v>
      </c>
      <c r="J740" s="10" t="s">
        <v>48</v>
      </c>
      <c r="K740" s="10" t="s">
        <v>32</v>
      </c>
      <c r="L740" s="13" t="s">
        <v>1098</v>
      </c>
    </row>
    <row r="741" spans="2:12" ht="43.5">
      <c r="B741" s="22">
        <v>80101604</v>
      </c>
      <c r="C741" s="13" t="s">
        <v>913</v>
      </c>
      <c r="D741" s="56" t="s">
        <v>44</v>
      </c>
      <c r="E741" s="22" t="s">
        <v>862</v>
      </c>
      <c r="F741" s="13" t="s">
        <v>914</v>
      </c>
      <c r="G741" s="22" t="s">
        <v>31</v>
      </c>
      <c r="H741" s="65">
        <v>729888075</v>
      </c>
      <c r="I741" s="65">
        <v>729888075</v>
      </c>
      <c r="J741" s="10" t="s">
        <v>48</v>
      </c>
      <c r="K741" s="10" t="s">
        <v>32</v>
      </c>
      <c r="L741" s="13" t="s">
        <v>1098</v>
      </c>
    </row>
    <row r="742" spans="2:12" ht="43.5">
      <c r="B742" s="22">
        <v>80101604</v>
      </c>
      <c r="C742" s="13" t="s">
        <v>915</v>
      </c>
      <c r="D742" s="22" t="s">
        <v>44</v>
      </c>
      <c r="E742" s="22" t="s">
        <v>916</v>
      </c>
      <c r="F742" s="17" t="s">
        <v>955</v>
      </c>
      <c r="G742" s="22" t="s">
        <v>31</v>
      </c>
      <c r="H742" s="65">
        <v>57500000</v>
      </c>
      <c r="I742" s="65">
        <v>57500000</v>
      </c>
      <c r="J742" s="10" t="s">
        <v>48</v>
      </c>
      <c r="K742" s="10" t="s">
        <v>32</v>
      </c>
      <c r="L742" s="13" t="s">
        <v>1098</v>
      </c>
    </row>
    <row r="743" spans="2:12" ht="72">
      <c r="B743" s="22">
        <v>80101604</v>
      </c>
      <c r="C743" s="13" t="s">
        <v>917</v>
      </c>
      <c r="D743" s="56" t="s">
        <v>368</v>
      </c>
      <c r="E743" s="22" t="s">
        <v>699</v>
      </c>
      <c r="F743" s="10" t="s">
        <v>30</v>
      </c>
      <c r="G743" s="22" t="s">
        <v>31</v>
      </c>
      <c r="H743" s="65">
        <v>89259500</v>
      </c>
      <c r="I743" s="65">
        <v>89259500</v>
      </c>
      <c r="J743" s="10" t="s">
        <v>48</v>
      </c>
      <c r="K743" s="10" t="s">
        <v>32</v>
      </c>
      <c r="L743" s="13" t="s">
        <v>1098</v>
      </c>
    </row>
    <row r="744" spans="2:12" ht="72">
      <c r="B744" s="22">
        <v>80101604</v>
      </c>
      <c r="C744" s="13" t="s">
        <v>918</v>
      </c>
      <c r="D744" s="56" t="s">
        <v>368</v>
      </c>
      <c r="E744" s="22" t="s">
        <v>699</v>
      </c>
      <c r="F744" s="10" t="s">
        <v>30</v>
      </c>
      <c r="G744" s="22" t="s">
        <v>31</v>
      </c>
      <c r="H744" s="65">
        <v>138785000</v>
      </c>
      <c r="I744" s="65">
        <v>138785000</v>
      </c>
      <c r="J744" s="10" t="s">
        <v>48</v>
      </c>
      <c r="K744" s="10" t="s">
        <v>32</v>
      </c>
      <c r="L744" s="13" t="s">
        <v>1098</v>
      </c>
    </row>
    <row r="745" spans="2:12" ht="43.5">
      <c r="B745" s="22">
        <v>80101604</v>
      </c>
      <c r="C745" s="13" t="s">
        <v>919</v>
      </c>
      <c r="D745" s="56" t="s">
        <v>28</v>
      </c>
      <c r="E745" s="22" t="s">
        <v>35</v>
      </c>
      <c r="F745" s="10" t="s">
        <v>30</v>
      </c>
      <c r="G745" s="22" t="s">
        <v>31</v>
      </c>
      <c r="H745" s="65">
        <v>249761250</v>
      </c>
      <c r="I745" s="65">
        <v>249761250</v>
      </c>
      <c r="J745" s="10" t="s">
        <v>48</v>
      </c>
      <c r="K745" s="10" t="s">
        <v>32</v>
      </c>
      <c r="L745" s="13" t="s">
        <v>1098</v>
      </c>
    </row>
    <row r="746" spans="2:12" ht="86.25">
      <c r="B746" s="22">
        <v>80111600</v>
      </c>
      <c r="C746" s="13" t="s">
        <v>920</v>
      </c>
      <c r="D746" s="56" t="s">
        <v>368</v>
      </c>
      <c r="E746" s="22" t="s">
        <v>921</v>
      </c>
      <c r="F746" s="10" t="s">
        <v>30</v>
      </c>
      <c r="G746" s="22" t="s">
        <v>31</v>
      </c>
      <c r="H746" s="65">
        <v>400000000</v>
      </c>
      <c r="I746" s="65">
        <v>400000000</v>
      </c>
      <c r="J746" s="10" t="s">
        <v>48</v>
      </c>
      <c r="K746" s="10" t="s">
        <v>32</v>
      </c>
      <c r="L746" s="13" t="s">
        <v>1098</v>
      </c>
    </row>
    <row r="747" spans="2:12" ht="72">
      <c r="B747" s="22">
        <v>80101604</v>
      </c>
      <c r="C747" s="13" t="s">
        <v>922</v>
      </c>
      <c r="D747" s="56" t="s">
        <v>368</v>
      </c>
      <c r="E747" s="22" t="s">
        <v>921</v>
      </c>
      <c r="F747" s="10" t="s">
        <v>30</v>
      </c>
      <c r="G747" s="13" t="s">
        <v>923</v>
      </c>
      <c r="H747" s="65">
        <v>10704473867</v>
      </c>
      <c r="I747" s="65">
        <v>10704473867</v>
      </c>
      <c r="J747" s="10" t="s">
        <v>48</v>
      </c>
      <c r="K747" s="10" t="s">
        <v>32</v>
      </c>
      <c r="L747" s="13" t="s">
        <v>1098</v>
      </c>
    </row>
    <row r="748" spans="2:12" ht="72">
      <c r="B748" s="22">
        <v>80101604</v>
      </c>
      <c r="C748" s="13" t="s">
        <v>924</v>
      </c>
      <c r="D748" s="56" t="s">
        <v>368</v>
      </c>
      <c r="E748" s="22" t="s">
        <v>921</v>
      </c>
      <c r="F748" s="10" t="s">
        <v>30</v>
      </c>
      <c r="G748" s="13" t="s">
        <v>923</v>
      </c>
      <c r="H748" s="65">
        <f>1964603274+192135000</f>
        <v>2156738274</v>
      </c>
      <c r="I748" s="65">
        <f>1964603274+192135000</f>
        <v>2156738274</v>
      </c>
      <c r="J748" s="10" t="s">
        <v>48</v>
      </c>
      <c r="K748" s="10" t="s">
        <v>32</v>
      </c>
      <c r="L748" s="13" t="s">
        <v>1098</v>
      </c>
    </row>
    <row r="749" spans="2:12" ht="43.5">
      <c r="B749" s="13">
        <v>80101604</v>
      </c>
      <c r="C749" s="13" t="s">
        <v>925</v>
      </c>
      <c r="D749" s="56" t="s">
        <v>368</v>
      </c>
      <c r="E749" s="22" t="s">
        <v>921</v>
      </c>
      <c r="F749" s="10" t="s">
        <v>30</v>
      </c>
      <c r="G749" s="13" t="s">
        <v>923</v>
      </c>
      <c r="H749" s="65">
        <f>865978505+61236363</f>
        <v>927214868</v>
      </c>
      <c r="I749" s="65">
        <f>865978505+61236363</f>
        <v>927214868</v>
      </c>
      <c r="J749" s="10" t="s">
        <v>48</v>
      </c>
      <c r="K749" s="10" t="s">
        <v>32</v>
      </c>
      <c r="L749" s="13" t="s">
        <v>1098</v>
      </c>
    </row>
    <row r="750" spans="2:12" ht="29.25">
      <c r="B750" s="13">
        <v>80101604</v>
      </c>
      <c r="C750" s="13" t="s">
        <v>926</v>
      </c>
      <c r="D750" s="13" t="s">
        <v>44</v>
      </c>
      <c r="E750" s="13" t="s">
        <v>29</v>
      </c>
      <c r="F750" s="10" t="s">
        <v>30</v>
      </c>
      <c r="G750" s="13" t="s">
        <v>923</v>
      </c>
      <c r="H750" s="65">
        <v>500000000</v>
      </c>
      <c r="I750" s="65">
        <v>500000000</v>
      </c>
      <c r="J750" s="10" t="s">
        <v>48</v>
      </c>
      <c r="K750" s="10" t="s">
        <v>32</v>
      </c>
      <c r="L750" s="13" t="s">
        <v>1098</v>
      </c>
    </row>
    <row r="751" spans="2:12" ht="57.75">
      <c r="B751" s="13">
        <v>80101604</v>
      </c>
      <c r="C751" s="13" t="s">
        <v>927</v>
      </c>
      <c r="D751" s="34" t="s">
        <v>156</v>
      </c>
      <c r="E751" s="13" t="s">
        <v>928</v>
      </c>
      <c r="F751" s="10" t="s">
        <v>30</v>
      </c>
      <c r="G751" s="13" t="s">
        <v>923</v>
      </c>
      <c r="H751" s="65">
        <v>440000000</v>
      </c>
      <c r="I751" s="65">
        <v>440000000</v>
      </c>
      <c r="J751" s="10" t="s">
        <v>48</v>
      </c>
      <c r="K751" s="10" t="s">
        <v>32</v>
      </c>
      <c r="L751" s="13" t="s">
        <v>1098</v>
      </c>
    </row>
    <row r="752" spans="2:12" ht="43.5">
      <c r="B752" s="13">
        <v>80101604</v>
      </c>
      <c r="C752" s="13" t="s">
        <v>929</v>
      </c>
      <c r="D752" s="34" t="s">
        <v>156</v>
      </c>
      <c r="E752" s="13" t="s">
        <v>930</v>
      </c>
      <c r="F752" s="10" t="s">
        <v>30</v>
      </c>
      <c r="G752" s="13" t="s">
        <v>923</v>
      </c>
      <c r="H752" s="71">
        <v>465000000</v>
      </c>
      <c r="I752" s="71">
        <v>465000000</v>
      </c>
      <c r="J752" s="10" t="s">
        <v>48</v>
      </c>
      <c r="K752" s="10" t="s">
        <v>32</v>
      </c>
      <c r="L752" s="13" t="s">
        <v>1098</v>
      </c>
    </row>
    <row r="753" spans="2:12" ht="57.75">
      <c r="B753" s="13">
        <v>80101604</v>
      </c>
      <c r="C753" s="13" t="s">
        <v>931</v>
      </c>
      <c r="D753" s="13" t="s">
        <v>368</v>
      </c>
      <c r="E753" s="13" t="s">
        <v>63</v>
      </c>
      <c r="F753" s="17" t="s">
        <v>955</v>
      </c>
      <c r="G753" s="13" t="s">
        <v>923</v>
      </c>
      <c r="H753" s="65">
        <v>73000000</v>
      </c>
      <c r="I753" s="65">
        <v>73000000</v>
      </c>
      <c r="J753" s="10" t="s">
        <v>48</v>
      </c>
      <c r="K753" s="10" t="s">
        <v>32</v>
      </c>
      <c r="L753" s="13" t="s">
        <v>1098</v>
      </c>
    </row>
    <row r="754" spans="2:12" ht="57.75">
      <c r="B754" s="13">
        <v>80101604</v>
      </c>
      <c r="C754" s="13" t="s">
        <v>932</v>
      </c>
      <c r="D754" s="13" t="s">
        <v>368</v>
      </c>
      <c r="E754" s="13" t="s">
        <v>63</v>
      </c>
      <c r="F754" s="17" t="s">
        <v>955</v>
      </c>
      <c r="G754" s="13" t="s">
        <v>923</v>
      </c>
      <c r="H754" s="65">
        <v>73000000</v>
      </c>
      <c r="I754" s="65">
        <v>73000000</v>
      </c>
      <c r="J754" s="10" t="s">
        <v>48</v>
      </c>
      <c r="K754" s="10" t="s">
        <v>32</v>
      </c>
      <c r="L754" s="13" t="s">
        <v>1098</v>
      </c>
    </row>
    <row r="755" spans="2:12" ht="57.75">
      <c r="B755" s="13">
        <v>80101604</v>
      </c>
      <c r="C755" s="13" t="s">
        <v>933</v>
      </c>
      <c r="D755" s="13" t="s">
        <v>156</v>
      </c>
      <c r="E755" s="13" t="s">
        <v>190</v>
      </c>
      <c r="F755" s="10" t="s">
        <v>30</v>
      </c>
      <c r="G755" s="13" t="s">
        <v>923</v>
      </c>
      <c r="H755" s="65">
        <v>1500000000</v>
      </c>
      <c r="I755" s="65">
        <v>1500000000</v>
      </c>
      <c r="J755" s="10" t="s">
        <v>48</v>
      </c>
      <c r="K755" s="10" t="s">
        <v>32</v>
      </c>
      <c r="L755" s="13" t="s">
        <v>1098</v>
      </c>
    </row>
    <row r="756" spans="2:12" ht="72">
      <c r="B756" s="13">
        <v>80101604</v>
      </c>
      <c r="C756" s="13" t="s">
        <v>934</v>
      </c>
      <c r="D756" s="13" t="s">
        <v>368</v>
      </c>
      <c r="E756" s="13" t="s">
        <v>35</v>
      </c>
      <c r="F756" s="10" t="s">
        <v>30</v>
      </c>
      <c r="G756" s="13" t="s">
        <v>923</v>
      </c>
      <c r="H756" s="65">
        <v>6012074359</v>
      </c>
      <c r="I756" s="65">
        <v>6012074359</v>
      </c>
      <c r="J756" s="10" t="s">
        <v>48</v>
      </c>
      <c r="K756" s="10" t="s">
        <v>32</v>
      </c>
      <c r="L756" s="13" t="s">
        <v>1098</v>
      </c>
    </row>
    <row r="757" spans="2:12" ht="29.25">
      <c r="B757" s="13">
        <v>80101604</v>
      </c>
      <c r="C757" s="13" t="s">
        <v>935</v>
      </c>
      <c r="D757" s="34" t="s">
        <v>156</v>
      </c>
      <c r="E757" s="13" t="s">
        <v>190</v>
      </c>
      <c r="F757" s="13" t="s">
        <v>58</v>
      </c>
      <c r="G757" s="13" t="s">
        <v>923</v>
      </c>
      <c r="H757" s="65">
        <v>3456656748</v>
      </c>
      <c r="I757" s="65">
        <v>3456656748</v>
      </c>
      <c r="J757" s="10" t="s">
        <v>48</v>
      </c>
      <c r="K757" s="10" t="s">
        <v>32</v>
      </c>
      <c r="L757" s="13" t="s">
        <v>1098</v>
      </c>
    </row>
    <row r="758" spans="2:12" ht="29.25">
      <c r="B758" s="13">
        <v>80111600</v>
      </c>
      <c r="C758" s="13" t="s">
        <v>936</v>
      </c>
      <c r="D758" s="22" t="s">
        <v>368</v>
      </c>
      <c r="E758" s="22" t="s">
        <v>67</v>
      </c>
      <c r="F758" s="10" t="s">
        <v>30</v>
      </c>
      <c r="G758" s="22" t="s">
        <v>31</v>
      </c>
      <c r="H758" s="65">
        <v>98641565</v>
      </c>
      <c r="I758" s="65">
        <v>98641565</v>
      </c>
      <c r="J758" s="10" t="s">
        <v>48</v>
      </c>
      <c r="K758" s="10" t="s">
        <v>32</v>
      </c>
      <c r="L758" s="13" t="s">
        <v>1098</v>
      </c>
    </row>
    <row r="759" spans="2:12" ht="44.25">
      <c r="B759" s="22">
        <v>80111600</v>
      </c>
      <c r="C759" s="13" t="s">
        <v>937</v>
      </c>
      <c r="D759" s="13" t="s">
        <v>368</v>
      </c>
      <c r="E759" s="13" t="s">
        <v>35</v>
      </c>
      <c r="F759" s="10" t="s">
        <v>30</v>
      </c>
      <c r="G759" s="22" t="s">
        <v>31</v>
      </c>
      <c r="H759" s="65">
        <v>312840639</v>
      </c>
      <c r="I759" s="65">
        <v>312840639</v>
      </c>
      <c r="J759" s="10" t="s">
        <v>48</v>
      </c>
      <c r="K759" s="10" t="s">
        <v>32</v>
      </c>
      <c r="L759" s="13" t="s">
        <v>1098</v>
      </c>
    </row>
    <row r="760" spans="2:12" ht="43.5">
      <c r="B760" s="22">
        <v>80111600</v>
      </c>
      <c r="C760" s="13" t="s">
        <v>938</v>
      </c>
      <c r="D760" s="13" t="s">
        <v>368</v>
      </c>
      <c r="E760" s="13" t="s">
        <v>35</v>
      </c>
      <c r="F760" s="10" t="s">
        <v>30</v>
      </c>
      <c r="G760" s="22" t="s">
        <v>31</v>
      </c>
      <c r="H760" s="65">
        <v>24000000</v>
      </c>
      <c r="I760" s="65">
        <v>24000000</v>
      </c>
      <c r="J760" s="10" t="s">
        <v>48</v>
      </c>
      <c r="K760" s="10" t="s">
        <v>32</v>
      </c>
      <c r="L760" s="13" t="s">
        <v>1098</v>
      </c>
    </row>
    <row r="761" spans="2:12" ht="43.5">
      <c r="B761" s="22">
        <v>80101604</v>
      </c>
      <c r="C761" s="13" t="s">
        <v>939</v>
      </c>
      <c r="D761" s="22" t="s">
        <v>28</v>
      </c>
      <c r="E761" s="22" t="s">
        <v>29</v>
      </c>
      <c r="F761" s="13" t="s">
        <v>1009</v>
      </c>
      <c r="G761" s="22" t="s">
        <v>31</v>
      </c>
      <c r="H761" s="65">
        <v>250000000</v>
      </c>
      <c r="I761" s="65">
        <v>250000000</v>
      </c>
      <c r="J761" s="10" t="s">
        <v>48</v>
      </c>
      <c r="K761" s="10" t="s">
        <v>32</v>
      </c>
      <c r="L761" s="13" t="s">
        <v>1098</v>
      </c>
    </row>
    <row r="762" spans="2:12" ht="72">
      <c r="B762" s="22">
        <v>80101604</v>
      </c>
      <c r="C762" s="13" t="s">
        <v>940</v>
      </c>
      <c r="D762" s="22" t="s">
        <v>368</v>
      </c>
      <c r="E762" s="22" t="s">
        <v>362</v>
      </c>
      <c r="F762" s="10" t="s">
        <v>30</v>
      </c>
      <c r="G762" s="22" t="s">
        <v>942</v>
      </c>
      <c r="H762" s="65">
        <v>81600000</v>
      </c>
      <c r="I762" s="65">
        <v>81600000</v>
      </c>
      <c r="J762" s="10" t="s">
        <v>48</v>
      </c>
      <c r="K762" s="10" t="s">
        <v>32</v>
      </c>
      <c r="L762" s="13" t="s">
        <v>1098</v>
      </c>
    </row>
    <row r="763" spans="2:12" ht="87">
      <c r="B763" s="22">
        <v>80101604</v>
      </c>
      <c r="C763" s="13" t="s">
        <v>941</v>
      </c>
      <c r="D763" s="22" t="s">
        <v>368</v>
      </c>
      <c r="E763" s="22" t="s">
        <v>362</v>
      </c>
      <c r="F763" s="10" t="s">
        <v>30</v>
      </c>
      <c r="G763" s="22" t="s">
        <v>942</v>
      </c>
      <c r="H763" s="65">
        <v>35700000</v>
      </c>
      <c r="I763" s="65">
        <v>35700000</v>
      </c>
      <c r="J763" s="10" t="s">
        <v>48</v>
      </c>
      <c r="K763" s="10" t="s">
        <v>32</v>
      </c>
      <c r="L763" s="13" t="s">
        <v>1098</v>
      </c>
    </row>
    <row r="764" spans="2:12" ht="43.5">
      <c r="B764" s="22">
        <v>80101604</v>
      </c>
      <c r="C764" s="13" t="s">
        <v>943</v>
      </c>
      <c r="D764" s="22" t="s">
        <v>368</v>
      </c>
      <c r="E764" s="22" t="s">
        <v>921</v>
      </c>
      <c r="F764" s="10" t="s">
        <v>30</v>
      </c>
      <c r="G764" s="22" t="s">
        <v>31</v>
      </c>
      <c r="H764" s="65">
        <v>276000000</v>
      </c>
      <c r="I764" s="65">
        <v>276000000</v>
      </c>
      <c r="J764" s="10" t="s">
        <v>48</v>
      </c>
      <c r="K764" s="10" t="s">
        <v>32</v>
      </c>
      <c r="L764" s="13" t="s">
        <v>1098</v>
      </c>
    </row>
    <row r="765" spans="2:12" ht="58.5">
      <c r="B765" s="22">
        <v>80101604</v>
      </c>
      <c r="C765" s="13" t="s">
        <v>944</v>
      </c>
      <c r="D765" s="22" t="s">
        <v>368</v>
      </c>
      <c r="E765" s="22" t="s">
        <v>921</v>
      </c>
      <c r="F765" s="10" t="s">
        <v>30</v>
      </c>
      <c r="G765" s="22" t="s">
        <v>31</v>
      </c>
      <c r="H765" s="65">
        <v>60000000</v>
      </c>
      <c r="I765" s="65">
        <v>60000000</v>
      </c>
      <c r="J765" s="10" t="s">
        <v>48</v>
      </c>
      <c r="K765" s="10" t="s">
        <v>32</v>
      </c>
      <c r="L765" s="13" t="s">
        <v>1098</v>
      </c>
    </row>
    <row r="766" spans="2:12" ht="58.5">
      <c r="B766" s="22">
        <v>80101604</v>
      </c>
      <c r="C766" s="13" t="s">
        <v>945</v>
      </c>
      <c r="D766" s="22" t="s">
        <v>368</v>
      </c>
      <c r="E766" s="22" t="s">
        <v>921</v>
      </c>
      <c r="F766" s="10" t="s">
        <v>30</v>
      </c>
      <c r="G766" s="22" t="s">
        <v>31</v>
      </c>
      <c r="H766" s="65">
        <v>33000000</v>
      </c>
      <c r="I766" s="65">
        <v>33000000</v>
      </c>
      <c r="J766" s="10" t="s">
        <v>48</v>
      </c>
      <c r="K766" s="10" t="s">
        <v>32</v>
      </c>
      <c r="L766" s="13" t="s">
        <v>1098</v>
      </c>
    </row>
    <row r="767" spans="2:12" ht="57.75">
      <c r="B767" s="22">
        <v>80101604</v>
      </c>
      <c r="C767" s="13" t="s">
        <v>946</v>
      </c>
      <c r="D767" s="22" t="s">
        <v>156</v>
      </c>
      <c r="E767" s="22" t="s">
        <v>63</v>
      </c>
      <c r="F767" s="13" t="s">
        <v>1009</v>
      </c>
      <c r="G767" s="22" t="s">
        <v>942</v>
      </c>
      <c r="H767" s="65">
        <v>306639907</v>
      </c>
      <c r="I767" s="65">
        <v>306639907</v>
      </c>
      <c r="J767" s="10" t="s">
        <v>48</v>
      </c>
      <c r="K767" s="10" t="s">
        <v>32</v>
      </c>
      <c r="L767" s="13" t="s">
        <v>1098</v>
      </c>
    </row>
    <row r="768" spans="2:12" ht="43.5">
      <c r="B768" s="22">
        <v>80101604</v>
      </c>
      <c r="C768" s="13" t="s">
        <v>947</v>
      </c>
      <c r="D768" s="22" t="s">
        <v>368</v>
      </c>
      <c r="E768" s="22" t="s">
        <v>921</v>
      </c>
      <c r="F768" s="13" t="s">
        <v>1009</v>
      </c>
      <c r="G768" s="58" t="s">
        <v>31</v>
      </c>
      <c r="H768" s="65">
        <v>250000000</v>
      </c>
      <c r="I768" s="65">
        <v>250000000</v>
      </c>
      <c r="J768" s="10" t="s">
        <v>48</v>
      </c>
      <c r="K768" s="10" t="s">
        <v>32</v>
      </c>
      <c r="L768" s="13" t="s">
        <v>1098</v>
      </c>
    </row>
    <row r="769" spans="2:12" ht="57.75">
      <c r="B769" s="22">
        <v>80101604</v>
      </c>
      <c r="C769" s="13" t="s">
        <v>948</v>
      </c>
      <c r="D769" s="22" t="s">
        <v>28</v>
      </c>
      <c r="E769" s="22" t="s">
        <v>862</v>
      </c>
      <c r="F769" s="10" t="s">
        <v>30</v>
      </c>
      <c r="G769" s="22" t="s">
        <v>31</v>
      </c>
      <c r="H769" s="65">
        <v>33000000</v>
      </c>
      <c r="I769" s="65">
        <v>33000000</v>
      </c>
      <c r="J769" s="10" t="s">
        <v>48</v>
      </c>
      <c r="K769" s="10" t="s">
        <v>32</v>
      </c>
      <c r="L769" s="13" t="s">
        <v>1098</v>
      </c>
    </row>
    <row r="770" spans="2:12" ht="43.5">
      <c r="B770" s="22">
        <v>80101604</v>
      </c>
      <c r="C770" s="13" t="s">
        <v>949</v>
      </c>
      <c r="D770" s="22" t="s">
        <v>28</v>
      </c>
      <c r="E770" s="22" t="s">
        <v>29</v>
      </c>
      <c r="F770" s="10" t="s">
        <v>30</v>
      </c>
      <c r="G770" s="22" t="s">
        <v>942</v>
      </c>
      <c r="H770" s="65">
        <v>56080000</v>
      </c>
      <c r="I770" s="65">
        <v>56080000</v>
      </c>
      <c r="J770" s="10" t="s">
        <v>48</v>
      </c>
      <c r="K770" s="10" t="s">
        <v>32</v>
      </c>
      <c r="L770" s="13" t="s">
        <v>1098</v>
      </c>
    </row>
    <row r="771" spans="2:12" ht="87">
      <c r="B771" s="22">
        <v>80101604</v>
      </c>
      <c r="C771" s="13" t="s">
        <v>950</v>
      </c>
      <c r="D771" s="22" t="s">
        <v>28</v>
      </c>
      <c r="E771" s="22" t="s">
        <v>29</v>
      </c>
      <c r="F771" s="10" t="s">
        <v>30</v>
      </c>
      <c r="G771" s="22" t="s">
        <v>296</v>
      </c>
      <c r="H771" s="65">
        <v>162000000</v>
      </c>
      <c r="I771" s="65">
        <v>162000000</v>
      </c>
      <c r="J771" s="10" t="s">
        <v>48</v>
      </c>
      <c r="K771" s="10" t="s">
        <v>32</v>
      </c>
      <c r="L771" s="13" t="s">
        <v>1098</v>
      </c>
    </row>
    <row r="772" spans="2:12" ht="158.25">
      <c r="B772" s="22">
        <v>80101604</v>
      </c>
      <c r="C772" s="13" t="s">
        <v>1105</v>
      </c>
      <c r="D772" s="22" t="s">
        <v>28</v>
      </c>
      <c r="E772" s="22" t="s">
        <v>362</v>
      </c>
      <c r="F772" s="10" t="s">
        <v>30</v>
      </c>
      <c r="G772" s="22" t="s">
        <v>31</v>
      </c>
      <c r="H772" s="65">
        <v>835470255</v>
      </c>
      <c r="I772" s="65">
        <v>835470255</v>
      </c>
      <c r="J772" s="10" t="s">
        <v>48</v>
      </c>
      <c r="K772" s="10" t="s">
        <v>32</v>
      </c>
      <c r="L772" s="13" t="s">
        <v>1098</v>
      </c>
    </row>
    <row r="773" spans="2:12" ht="57.75">
      <c r="B773" s="22">
        <v>80111600</v>
      </c>
      <c r="C773" s="100" t="s">
        <v>1106</v>
      </c>
      <c r="D773" s="56" t="s">
        <v>368</v>
      </c>
      <c r="E773" s="22" t="s">
        <v>862</v>
      </c>
      <c r="F773" s="10" t="s">
        <v>30</v>
      </c>
      <c r="G773" s="22" t="s">
        <v>31</v>
      </c>
      <c r="H773" s="65">
        <v>1400000000</v>
      </c>
      <c r="I773" s="65">
        <v>1400000000</v>
      </c>
      <c r="J773" s="10" t="s">
        <v>48</v>
      </c>
      <c r="K773" s="10" t="s">
        <v>32</v>
      </c>
      <c r="L773" s="13" t="s">
        <v>1098</v>
      </c>
    </row>
    <row r="774" spans="2:12" ht="43.5">
      <c r="B774" s="22">
        <v>78110000</v>
      </c>
      <c r="C774" s="100" t="s">
        <v>1107</v>
      </c>
      <c r="D774" s="56" t="s">
        <v>158</v>
      </c>
      <c r="E774" s="22" t="s">
        <v>73</v>
      </c>
      <c r="F774" s="17" t="s">
        <v>955</v>
      </c>
      <c r="G774" s="22" t="s">
        <v>31</v>
      </c>
      <c r="H774" s="65">
        <v>78000000</v>
      </c>
      <c r="I774" s="65">
        <v>78000000</v>
      </c>
      <c r="J774" s="10" t="s">
        <v>48</v>
      </c>
      <c r="K774" s="10" t="s">
        <v>32</v>
      </c>
      <c r="L774" s="13" t="s">
        <v>1098</v>
      </c>
    </row>
    <row r="775" spans="2:12" ht="43.5">
      <c r="B775" s="22">
        <v>78111802</v>
      </c>
      <c r="C775" s="100" t="s">
        <v>1108</v>
      </c>
      <c r="D775" s="56" t="s">
        <v>158</v>
      </c>
      <c r="E775" s="22" t="s">
        <v>73</v>
      </c>
      <c r="F775" s="17" t="s">
        <v>955</v>
      </c>
      <c r="G775" s="22" t="s">
        <v>31</v>
      </c>
      <c r="H775" s="65">
        <v>78000000</v>
      </c>
      <c r="I775" s="65">
        <v>78000000</v>
      </c>
      <c r="J775" s="10" t="s">
        <v>48</v>
      </c>
      <c r="K775" s="10" t="s">
        <v>32</v>
      </c>
      <c r="L775" s="13" t="s">
        <v>1098</v>
      </c>
    </row>
    <row r="776" spans="2:12" ht="72">
      <c r="B776" s="52">
        <v>80141607</v>
      </c>
      <c r="C776" s="15" t="s">
        <v>1109</v>
      </c>
      <c r="D776" s="13" t="s">
        <v>750</v>
      </c>
      <c r="E776" s="22" t="s">
        <v>175</v>
      </c>
      <c r="F776" s="17" t="s">
        <v>955</v>
      </c>
      <c r="G776" s="25" t="s">
        <v>31</v>
      </c>
      <c r="H776" s="65">
        <v>50000000</v>
      </c>
      <c r="I776" s="65">
        <v>50000000</v>
      </c>
      <c r="J776" s="10" t="s">
        <v>48</v>
      </c>
      <c r="K776" s="10" t="s">
        <v>32</v>
      </c>
      <c r="L776" s="13" t="s">
        <v>1098</v>
      </c>
    </row>
    <row r="777" spans="2:12" ht="43.5">
      <c r="B777" s="52">
        <v>80101604</v>
      </c>
      <c r="C777" s="15" t="s">
        <v>1110</v>
      </c>
      <c r="D777" s="13" t="s">
        <v>750</v>
      </c>
      <c r="E777" s="25" t="s">
        <v>42</v>
      </c>
      <c r="F777" s="10" t="s">
        <v>30</v>
      </c>
      <c r="G777" s="25" t="s">
        <v>31</v>
      </c>
      <c r="H777" s="65">
        <v>270000000</v>
      </c>
      <c r="I777" s="65">
        <v>270000000</v>
      </c>
      <c r="J777" s="10" t="s">
        <v>48</v>
      </c>
      <c r="K777" s="10" t="s">
        <v>32</v>
      </c>
      <c r="L777" s="13" t="s">
        <v>1098</v>
      </c>
    </row>
    <row r="778" spans="2:12" ht="57.75">
      <c r="B778" s="52">
        <v>30191617</v>
      </c>
      <c r="C778" s="15" t="s">
        <v>1111</v>
      </c>
      <c r="D778" s="25" t="s">
        <v>147</v>
      </c>
      <c r="E778" s="25" t="s">
        <v>71</v>
      </c>
      <c r="F778" s="17" t="s">
        <v>955</v>
      </c>
      <c r="G778" s="25" t="s">
        <v>31</v>
      </c>
      <c r="H778" s="65">
        <v>78000000</v>
      </c>
      <c r="I778" s="65">
        <v>78000000</v>
      </c>
      <c r="J778" s="10" t="s">
        <v>48</v>
      </c>
      <c r="K778" s="10" t="s">
        <v>32</v>
      </c>
      <c r="L778" s="13" t="s">
        <v>1098</v>
      </c>
    </row>
    <row r="779" spans="2:12" ht="57.75">
      <c r="B779" s="52">
        <v>80111600</v>
      </c>
      <c r="C779" s="15" t="s">
        <v>1112</v>
      </c>
      <c r="D779" s="13" t="s">
        <v>750</v>
      </c>
      <c r="E779" s="25" t="s">
        <v>916</v>
      </c>
      <c r="F779" s="10" t="s">
        <v>30</v>
      </c>
      <c r="G779" s="25" t="s">
        <v>31</v>
      </c>
      <c r="H779" s="61">
        <v>415419672.78</v>
      </c>
      <c r="I779" s="61">
        <v>415419672.78</v>
      </c>
      <c r="J779" s="10" t="s">
        <v>48</v>
      </c>
      <c r="K779" s="10" t="s">
        <v>32</v>
      </c>
      <c r="L779" s="13" t="s">
        <v>1098</v>
      </c>
    </row>
    <row r="780" spans="2:12" ht="58.5">
      <c r="B780" s="52">
        <v>80101604</v>
      </c>
      <c r="C780" s="15" t="s">
        <v>1113</v>
      </c>
      <c r="D780" s="101" t="s">
        <v>164</v>
      </c>
      <c r="E780" s="25" t="s">
        <v>362</v>
      </c>
      <c r="F780" s="15" t="s">
        <v>1114</v>
      </c>
      <c r="G780" s="25" t="s">
        <v>31</v>
      </c>
      <c r="H780" s="61">
        <v>690000000</v>
      </c>
      <c r="I780" s="61">
        <v>690000000</v>
      </c>
      <c r="J780" s="10" t="s">
        <v>48</v>
      </c>
      <c r="K780" s="10" t="s">
        <v>32</v>
      </c>
      <c r="L780" s="13" t="s">
        <v>1098</v>
      </c>
    </row>
    <row r="781" spans="2:12" ht="57.75">
      <c r="B781" s="22">
        <v>80101604</v>
      </c>
      <c r="C781" s="13" t="s">
        <v>1115</v>
      </c>
      <c r="D781" s="56" t="s">
        <v>750</v>
      </c>
      <c r="E781" s="22" t="s">
        <v>916</v>
      </c>
      <c r="F781" s="10" t="s">
        <v>30</v>
      </c>
      <c r="G781" s="22" t="s">
        <v>31</v>
      </c>
      <c r="H781" s="65">
        <v>270389580</v>
      </c>
      <c r="I781" s="65">
        <v>270389580</v>
      </c>
      <c r="J781" s="10" t="s">
        <v>48</v>
      </c>
      <c r="K781" s="10" t="s">
        <v>32</v>
      </c>
      <c r="L781" s="13" t="s">
        <v>1116</v>
      </c>
    </row>
    <row r="782" spans="2:12" ht="43.5">
      <c r="B782" s="22">
        <v>80111604</v>
      </c>
      <c r="C782" s="13" t="s">
        <v>1117</v>
      </c>
      <c r="D782" s="25" t="s">
        <v>1118</v>
      </c>
      <c r="E782" s="22" t="s">
        <v>916</v>
      </c>
      <c r="F782" s="10" t="s">
        <v>30</v>
      </c>
      <c r="G782" s="22" t="s">
        <v>31</v>
      </c>
      <c r="H782" s="65">
        <v>1400000000</v>
      </c>
      <c r="I782" s="65">
        <v>1400000000</v>
      </c>
      <c r="J782" s="10" t="s">
        <v>48</v>
      </c>
      <c r="K782" s="10" t="s">
        <v>32</v>
      </c>
      <c r="L782" s="13" t="s">
        <v>1116</v>
      </c>
    </row>
  </sheetData>
  <sheetProtection/>
  <mergeCells count="13">
    <mergeCell ref="F5:I9"/>
    <mergeCell ref="F11:I15"/>
    <mergeCell ref="C5:D5"/>
    <mergeCell ref="C6:D6"/>
    <mergeCell ref="C7:D7"/>
    <mergeCell ref="C8:D8"/>
    <mergeCell ref="C9:D9"/>
    <mergeCell ref="C10:D10"/>
    <mergeCell ref="C11:D11"/>
    <mergeCell ref="C12:D12"/>
    <mergeCell ref="C13:D13"/>
    <mergeCell ref="C14:D14"/>
    <mergeCell ref="C15:D15"/>
  </mergeCells>
  <conditionalFormatting sqref="C216 C219:C220 C222">
    <cfRule type="expression" priority="30" dxfId="30">
      <formula>AND(ISNUMBER(SEARCH(Hoja1!#REF!,Hoja1!#REF!,1)),VALUE(MID(Hoja1!#REF!,1,LEN(Hoja1!#REF!)))=Hoja1!#REF!)</formula>
    </cfRule>
  </conditionalFormatting>
  <conditionalFormatting sqref="G309 I311 C309:C322 G310:H342 C328:C338 G343:G352">
    <cfRule type="expression" priority="29" dxfId="30">
      <formula>AND(ISNUMBER(SEARCH($D$1,$D309,1)),VALUE(MID($D309,1,LEN($D$1)))=$D$1)</formula>
    </cfRule>
  </conditionalFormatting>
  <conditionalFormatting sqref="D333:D335">
    <cfRule type="expression" priority="28" dxfId="30">
      <formula>AND(ISNUMBER(SEARCH($D$1,Hoja1!#REF!,1)),VALUE(MID(Hoja1!#REF!,1,LEN($D$1)))=$D$1)</formula>
    </cfRule>
  </conditionalFormatting>
  <conditionalFormatting sqref="C340">
    <cfRule type="expression" priority="24" dxfId="30">
      <formula>AND(ISNUMBER(SEARCH($D$1,$D331,1)),VALUE(MID($D331,1,LEN($D$1)))=$D$1)</formula>
    </cfRule>
  </conditionalFormatting>
  <conditionalFormatting sqref="C342">
    <cfRule type="expression" priority="25" dxfId="30">
      <formula>AND(ISNUMBER(SEARCH($D$1,Hoja1!#REF!,1)),VALUE(MID(Hoja1!#REF!,1,LEN($D$1)))=$D$1)</formula>
    </cfRule>
  </conditionalFormatting>
  <conditionalFormatting sqref="C341">
    <cfRule type="expression" priority="26" dxfId="30">
      <formula>AND(ISNUMBER(SEARCH($D$1,$D331,1)),VALUE(MID($D331,1,LEN($D$1)))=$D$1)</formula>
    </cfRule>
  </conditionalFormatting>
  <conditionalFormatting sqref="C339">
    <cfRule type="expression" priority="23" dxfId="30">
      <formula>AND(ISNUMBER(SEARCH($D$1,Hoja1!#REF!,1)),VALUE(MID(Hoja1!#REF!,1,LEN($D$1)))=$D$1)</formula>
    </cfRule>
  </conditionalFormatting>
  <conditionalFormatting sqref="C343">
    <cfRule type="expression" priority="27" dxfId="30">
      <formula>AND(ISNUMBER(SEARCH($D$1,Hoja1!#REF!,1)),VALUE(MID(Hoja1!#REF!,1,LEN($D$1)))=$D$1)</formula>
    </cfRule>
  </conditionalFormatting>
  <conditionalFormatting sqref="D336:D343">
    <cfRule type="expression" priority="22" dxfId="30">
      <formula>AND(ISNUMBER(SEARCH($D$1,Hoja1!#REF!,1)),VALUE(MID(Hoja1!#REF!,1,LEN($D$1)))=$D$1)</formula>
    </cfRule>
  </conditionalFormatting>
  <conditionalFormatting sqref="C344">
    <cfRule type="expression" priority="21" dxfId="30">
      <formula>AND(ISNUMBER(SEARCH($D$1,$D342,1)),VALUE(MID($D342,1,LEN($D$1)))=$D$1)</formula>
    </cfRule>
  </conditionalFormatting>
  <conditionalFormatting sqref="C221">
    <cfRule type="expression" priority="20" dxfId="30">
      <formula>AND(ISNUMBER(SEARCH(Hoja1!#REF!,Hoja1!#REF!,1)),VALUE(MID(Hoja1!#REF!,1,LEN(Hoja1!#REF!)))=Hoja1!#REF!)</formula>
    </cfRule>
  </conditionalFormatting>
  <conditionalFormatting sqref="C745">
    <cfRule type="expression" priority="13" dxfId="30">
      <formula>AND(ISNUMBER(SEARCH(Hoja1!#REF!,Hoja1!#REF!,1)),VALUE(MID(Hoja1!#REF!,1,LEN(Hoja1!#REF!)))=Hoja1!#REF!)</formula>
    </cfRule>
  </conditionalFormatting>
  <conditionalFormatting sqref="C740 C735:C736">
    <cfRule type="expression" priority="17" dxfId="30">
      <formula>AND(ISNUMBER(SEARCH(Hoja1!#REF!,Hoja1!#REF!,1)),VALUE(MID(Hoja1!#REF!,1,LEN(Hoja1!#REF!)))=Hoja1!#REF!)</formula>
    </cfRule>
  </conditionalFormatting>
  <conditionalFormatting sqref="C745">
    <cfRule type="expression" priority="14" dxfId="30">
      <formula>AND(ISNUMBER(SEARCH(Hoja1!#REF!,Hoja1!#REF!,1)),VALUE(MID(Hoja1!#REF!,1,LEN(Hoja1!#REF!)))=Hoja1!#REF!)</formula>
    </cfRule>
  </conditionalFormatting>
  <conditionalFormatting sqref="C740">
    <cfRule type="expression" priority="16" dxfId="30">
      <formula>AND(ISNUMBER(SEARCH(Hoja1!#REF!,Hoja1!#REF!,1)),VALUE(MID(Hoja1!#REF!,1,LEN(Hoja1!#REF!)))=Hoja1!#REF!)</formula>
    </cfRule>
  </conditionalFormatting>
  <conditionalFormatting sqref="C743:C744">
    <cfRule type="expression" priority="15" dxfId="30">
      <formula>AND(ISNUMBER(SEARCH(Hoja1!#REF!,Hoja1!#REF!,1)),VALUE(MID(Hoja1!#REF!,1,LEN(Hoja1!#REF!)))=Hoja1!#REF!)</formula>
    </cfRule>
  </conditionalFormatting>
  <conditionalFormatting sqref="G737 G739:G740">
    <cfRule type="expression" priority="18" dxfId="30">
      <formula>AND(ISNUMBER(SEARCH(Hoja1!#REF!,$C737,1)),VALUE(MID($C737,1,LEN(Hoja1!#REF!)))=Hoja1!#REF!)</formula>
    </cfRule>
  </conditionalFormatting>
  <conditionalFormatting sqref="G738">
    <cfRule type="expression" priority="12" dxfId="30">
      <formula>AND(ISNUMBER(SEARCH(Hoja1!#REF!,$C738,1)),VALUE(MID($C738,1,LEN(Hoja1!#REF!)))=Hoja1!#REF!)</formula>
    </cfRule>
  </conditionalFormatting>
  <conditionalFormatting sqref="G737:G740">
    <cfRule type="expression" priority="19" dxfId="30">
      <formula>AND(ISNUMBER(SEARCH($B$1,$C737,1)),VALUE(MID($C737,1,LEN($B$1)))=$B$1)</formula>
    </cfRule>
  </conditionalFormatting>
  <conditionalFormatting sqref="C731">
    <cfRule type="expression" priority="6" dxfId="30">
      <formula>AND(ISNUMBER(SEARCH(Hoja1!#REF!,Hoja1!#REF!,1)),VALUE(MID(Hoja1!#REF!,1,LEN(Hoja1!#REF!)))=Hoja1!#REF!)</formula>
    </cfRule>
  </conditionalFormatting>
  <conditionalFormatting sqref="C727">
    <cfRule type="expression" priority="8" dxfId="30">
      <formula>AND(ISNUMBER(SEARCH(Hoja1!#REF!,Hoja1!#REF!,1)),VALUE(MID(Hoja1!#REF!,1,LEN(Hoja1!#REF!)))=Hoja1!#REF!)</formula>
    </cfRule>
  </conditionalFormatting>
  <conditionalFormatting sqref="C727:C728">
    <cfRule type="expression" priority="9" dxfId="30">
      <formula>AND(ISNUMBER(SEARCH($B$4,Hoja1!#REF!,1)),VALUE(MID(Hoja1!#REF!,1,LEN($B$4)))=$B$4)</formula>
    </cfRule>
  </conditionalFormatting>
  <conditionalFormatting sqref="C728:C729 C731:C734">
    <cfRule type="expression" priority="10" dxfId="30">
      <formula>AND(ISNUMBER(SEARCH(Hoja1!#REF!,Hoja1!#REF!,1)),VALUE(MID(Hoja1!#REF!,1,LEN(Hoja1!#REF!)))=Hoja1!#REF!)</formula>
    </cfRule>
  </conditionalFormatting>
  <conditionalFormatting sqref="C728">
    <cfRule type="expression" priority="11" dxfId="30">
      <formula>AND(ISNUMBER(SEARCH(Hoja1!#REF!,Hoja1!#REF!,1)),VALUE(MID(Hoja1!#REF!,1,LEN(Hoja1!#REF!)))=Hoja1!#REF!)</formula>
    </cfRule>
  </conditionalFormatting>
  <conditionalFormatting sqref="C729 C731:C734">
    <cfRule type="expression" priority="7" dxfId="30">
      <formula>AND(ISNUMBER(SEARCH($B$4,Hoja1!#REF!,1)),VALUE(MID(Hoja1!#REF!,1,LEN($B$4)))=$B$4)</formula>
    </cfRule>
  </conditionalFormatting>
  <conditionalFormatting sqref="C782">
    <cfRule type="expression" priority="4" dxfId="30">
      <formula>AND(ISNUMBER(SEARCH(Hoja1!#REF!,Hoja1!#REF!,1)),VALUE(MID(Hoja1!#REF!,1,LEN(Hoja1!#REF!)))=Hoja1!#REF!)</formula>
    </cfRule>
  </conditionalFormatting>
  <conditionalFormatting sqref="C782">
    <cfRule type="expression" priority="5" dxfId="30">
      <formula>AND(ISNUMBER(SEARCH(Hoja1!#REF!,Hoja1!#REF!,1)),VALUE(MID(Hoja1!#REF!,1,LEN(Hoja1!#REF!)))=Hoja1!#REF!)</formula>
    </cfRule>
  </conditionalFormatting>
  <conditionalFormatting sqref="I335">
    <cfRule type="expression" priority="3" dxfId="30">
      <formula>AND(ISNUMBER(SEARCH($D$1,$D335,1)),VALUE(MID($D335,1,LEN($D$1)))=$D$1)</formula>
    </cfRule>
  </conditionalFormatting>
  <conditionalFormatting sqref="I336">
    <cfRule type="expression" priority="2" dxfId="30">
      <formula>AND(ISNUMBER(SEARCH($D$1,$D336,1)),VALUE(MID($D336,1,LEN($D$1)))=$D$1)</formula>
    </cfRule>
  </conditionalFormatting>
  <conditionalFormatting sqref="I338">
    <cfRule type="expression" priority="1" dxfId="30">
      <formula>AND(ISNUMBER(SEARCH($D$1,$D338,1)),VALUE(MID($D338,1,LEN($D$1)))=$D$1)</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CARLOS ESCALANTE</cp:lastModifiedBy>
  <dcterms:created xsi:type="dcterms:W3CDTF">2012-12-10T15:58:41Z</dcterms:created>
  <dcterms:modified xsi:type="dcterms:W3CDTF">2018-08-17T17:10:41Z</dcterms:modified>
  <cp:category/>
  <cp:version/>
  <cp:contentType/>
  <cp:contentStatus/>
</cp:coreProperties>
</file>