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mc:AlternateContent xmlns:mc="http://schemas.openxmlformats.org/markup-compatibility/2006">
    <mc:Choice Requires="x15">
      <x15ac:absPath xmlns:x15ac="http://schemas.microsoft.com/office/spreadsheetml/2010/11/ac" url="https://d.docs.live.net/6980d07d31f6234e/Escritorio/OFICINA KARY/PAGINA WEB/"/>
    </mc:Choice>
  </mc:AlternateContent>
  <xr:revisionPtr revIDLastSave="0" documentId="8_{B1D8BF7A-53F3-4911-A73F-22CDCF4DBB18}" xr6:coauthVersionLast="45" xr6:coauthVersionMax="45" xr10:uidLastSave="{00000000-0000-0000-0000-000000000000}"/>
  <bookViews>
    <workbookView xWindow="-120" yWindow="-120" windowWidth="20730" windowHeight="11040" firstSheet="1" activeTab="1" xr2:uid="{00000000-000D-0000-FFFF-FFFF00000000}"/>
  </bookViews>
  <sheets>
    <sheet name="Instructivo" sheetId="3" state="hidden" r:id="rId1"/>
    <sheet name=" Matriz ASPECTOS E IMPACTOS" sheetId="1" r:id="rId2"/>
    <sheet name=" Control de cambio" sheetId="5" state="hidden" r:id="rId3"/>
    <sheet name="Formulas" sheetId="2" state="hidden" r:id="rId4"/>
  </sheets>
  <definedNames>
    <definedName name="_xlnm._FilterDatabase" localSheetId="1" hidden="1">' Matriz ASPECTOS E IMPACTOS'!$B$1:$AA$192</definedName>
    <definedName name="_xlnm._FilterDatabase" localSheetId="3" hidden="1">Formulas!$C$7:$AC$46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calcChain.xml><?xml version="1.0" encoding="utf-8"?>
<calcChain xmlns="http://schemas.openxmlformats.org/spreadsheetml/2006/main">
  <c r="N85" i="1" l="1"/>
  <c r="Q85" i="1"/>
  <c r="U85" i="1"/>
  <c r="U74" i="1"/>
  <c r="Q74" i="1"/>
  <c r="N74" i="1"/>
  <c r="W85" i="1" l="1"/>
  <c r="X85" i="1" s="1"/>
  <c r="W74" i="1"/>
  <c r="X74" i="1" s="1"/>
  <c r="N15" i="1"/>
  <c r="Q15" i="1"/>
  <c r="U15" i="1"/>
  <c r="W15" i="1" l="1"/>
  <c r="X15" i="1" s="1"/>
  <c r="N45" i="1"/>
  <c r="Q45" i="1"/>
  <c r="U45" i="1"/>
  <c r="W45" i="1" l="1"/>
  <c r="X45" i="1" s="1"/>
  <c r="U171" i="1"/>
  <c r="U170" i="1"/>
  <c r="Q170" i="1"/>
  <c r="Q171" i="1"/>
  <c r="N170" i="1"/>
  <c r="N171" i="1"/>
  <c r="W170" i="1" l="1"/>
  <c r="X170" i="1" s="1"/>
  <c r="W171" i="1"/>
  <c r="X171" i="1" s="1"/>
  <c r="U169" i="1" l="1"/>
  <c r="Q169" i="1"/>
  <c r="N169" i="1"/>
  <c r="W169" i="1" l="1"/>
  <c r="X169" i="1" s="1"/>
  <c r="U168" i="1"/>
  <c r="U163" i="1" l="1"/>
  <c r="Q163" i="1"/>
  <c r="N163" i="1"/>
  <c r="U162" i="1"/>
  <c r="U156" i="1"/>
  <c r="Q156" i="1"/>
  <c r="N156" i="1"/>
  <c r="Q155" i="1"/>
  <c r="N155" i="1"/>
  <c r="U142" i="1"/>
  <c r="U149" i="1"/>
  <c r="U150" i="1"/>
  <c r="U151" i="1"/>
  <c r="U154" i="1"/>
  <c r="U155" i="1"/>
  <c r="W163" i="1" l="1"/>
  <c r="X163" i="1" s="1"/>
  <c r="W156" i="1"/>
  <c r="X156" i="1" s="1"/>
  <c r="W155" i="1"/>
  <c r="X155" i="1" s="1"/>
  <c r="N150" i="1"/>
  <c r="Q150" i="1"/>
  <c r="N151" i="1"/>
  <c r="Q151" i="1"/>
  <c r="N154" i="1"/>
  <c r="Q154" i="1"/>
  <c r="N142" i="1"/>
  <c r="Q142" i="1"/>
  <c r="W142" i="1" l="1"/>
  <c r="X142" i="1" s="1"/>
  <c r="W151" i="1"/>
  <c r="X151" i="1" s="1"/>
  <c r="W154" i="1"/>
  <c r="X154" i="1" s="1"/>
  <c r="W150" i="1"/>
  <c r="X150" i="1" s="1"/>
  <c r="U141" i="1"/>
  <c r="Q140" i="1" l="1"/>
  <c r="Q141" i="1"/>
  <c r="N140" i="1"/>
  <c r="N141" i="1"/>
  <c r="U137" i="1"/>
  <c r="U138" i="1"/>
  <c r="U139" i="1"/>
  <c r="Q137" i="1"/>
  <c r="Q138" i="1"/>
  <c r="Q139" i="1"/>
  <c r="N137" i="1"/>
  <c r="N138" i="1"/>
  <c r="N139" i="1"/>
  <c r="W141" i="1" l="1"/>
  <c r="X141" i="1" s="1"/>
  <c r="W139" i="1"/>
  <c r="X139" i="1" s="1"/>
  <c r="W137" i="1"/>
  <c r="X137" i="1" s="1"/>
  <c r="W138" i="1"/>
  <c r="X138" i="1" s="1"/>
  <c r="U135" i="1"/>
  <c r="Q135" i="1"/>
  <c r="Q136" i="1"/>
  <c r="N135" i="1" l="1"/>
  <c r="W135" i="1" s="1"/>
  <c r="X135" i="1" s="1"/>
  <c r="U128" i="1"/>
  <c r="U124" i="1"/>
  <c r="Q128" i="1"/>
  <c r="Q124" i="1"/>
  <c r="N128" i="1"/>
  <c r="N124" i="1"/>
  <c r="U118" i="1"/>
  <c r="U114" i="1"/>
  <c r="Q118" i="1"/>
  <c r="Q114" i="1"/>
  <c r="N118" i="1"/>
  <c r="N114" i="1"/>
  <c r="U109" i="1"/>
  <c r="U102" i="1"/>
  <c r="U119" i="1"/>
  <c r="Q119" i="1"/>
  <c r="Q109" i="1"/>
  <c r="N119" i="1"/>
  <c r="Q102" i="1"/>
  <c r="N109" i="1"/>
  <c r="N102" i="1"/>
  <c r="U96" i="1"/>
  <c r="Q96" i="1"/>
  <c r="N96" i="1"/>
  <c r="W124" i="1" l="1"/>
  <c r="X124" i="1" s="1"/>
  <c r="W128" i="1"/>
  <c r="X128" i="1" s="1"/>
  <c r="W102" i="1"/>
  <c r="X102" i="1" s="1"/>
  <c r="W114" i="1"/>
  <c r="X114" i="1" s="1"/>
  <c r="W109" i="1"/>
  <c r="X109" i="1" s="1"/>
  <c r="W118" i="1"/>
  <c r="X118" i="1" s="1"/>
  <c r="W96" i="1"/>
  <c r="X96" i="1" s="1"/>
  <c r="W119" i="1"/>
  <c r="X119" i="1" s="1"/>
  <c r="U94" i="1"/>
  <c r="U92" i="1"/>
  <c r="U91" i="1"/>
  <c r="Q94" i="1"/>
  <c r="Q92" i="1"/>
  <c r="Q91" i="1"/>
  <c r="N91" i="1"/>
  <c r="N92" i="1"/>
  <c r="N94" i="1"/>
  <c r="N90" i="1"/>
  <c r="N89" i="1"/>
  <c r="U90" i="1"/>
  <c r="U89" i="1"/>
  <c r="Q90" i="1"/>
  <c r="Q89" i="1"/>
  <c r="U88" i="1"/>
  <c r="U87" i="1"/>
  <c r="Q88" i="1"/>
  <c r="Q87" i="1"/>
  <c r="W90" i="1" l="1"/>
  <c r="X90" i="1" s="1"/>
  <c r="W92" i="1"/>
  <c r="X92" i="1" s="1"/>
  <c r="W94" i="1"/>
  <c r="X94" i="1" s="1"/>
  <c r="W89" i="1"/>
  <c r="X89" i="1" s="1"/>
  <c r="W91" i="1"/>
  <c r="X91" i="1" s="1"/>
  <c r="N88" i="1"/>
  <c r="W88" i="1" s="1"/>
  <c r="X88" i="1" s="1"/>
  <c r="N87" i="1"/>
  <c r="W87" i="1" s="1"/>
  <c r="X87" i="1" s="1"/>
  <c r="U84" i="1" l="1"/>
  <c r="U83" i="1"/>
  <c r="Q84" i="1"/>
  <c r="Q83" i="1"/>
  <c r="N84" i="1"/>
  <c r="N83" i="1"/>
  <c r="W83" i="1" l="1"/>
  <c r="X83" i="1" s="1"/>
  <c r="W84" i="1"/>
  <c r="X84" i="1" s="1"/>
  <c r="U82" i="1"/>
  <c r="U77" i="1"/>
  <c r="Q82" i="1"/>
  <c r="Q77" i="1"/>
  <c r="N82" i="1"/>
  <c r="N77" i="1"/>
  <c r="U75" i="1"/>
  <c r="Q75" i="1"/>
  <c r="N75" i="1"/>
  <c r="U69" i="1"/>
  <c r="Q69" i="1"/>
  <c r="N69" i="1"/>
  <c r="U65" i="1"/>
  <c r="U60" i="1"/>
  <c r="Q65" i="1"/>
  <c r="Q60" i="1"/>
  <c r="N65" i="1"/>
  <c r="N60" i="1"/>
  <c r="W65" i="1" l="1"/>
  <c r="X65" i="1" s="1"/>
  <c r="W75" i="1"/>
  <c r="X75" i="1" s="1"/>
  <c r="W77" i="1"/>
  <c r="X77" i="1" s="1"/>
  <c r="W69" i="1"/>
  <c r="X69" i="1" s="1"/>
  <c r="W60" i="1"/>
  <c r="X60" i="1" s="1"/>
  <c r="W82" i="1"/>
  <c r="X82" i="1" s="1"/>
  <c r="U51" i="1"/>
  <c r="Q51" i="1"/>
  <c r="N51" i="1"/>
  <c r="U46" i="1"/>
  <c r="U38" i="1"/>
  <c r="Q46" i="1"/>
  <c r="Q38" i="1"/>
  <c r="N46" i="1"/>
  <c r="N38" i="1"/>
  <c r="N25" i="1"/>
  <c r="Q25" i="1"/>
  <c r="U25" i="1"/>
  <c r="U31" i="1"/>
  <c r="U29" i="1"/>
  <c r="W46" i="1" l="1"/>
  <c r="X46" i="1" s="1"/>
  <c r="W38" i="1"/>
  <c r="X38" i="1" s="1"/>
  <c r="W51" i="1"/>
  <c r="X51" i="1" s="1"/>
  <c r="W25" i="1"/>
  <c r="X25" i="1" s="1"/>
  <c r="Q31" i="1" l="1"/>
  <c r="Q29" i="1"/>
  <c r="N31" i="1"/>
  <c r="N29" i="1"/>
  <c r="U20" i="1"/>
  <c r="U8" i="1"/>
  <c r="Q20" i="1"/>
  <c r="N20" i="1"/>
  <c r="N8" i="1"/>
  <c r="W29" i="1" l="1"/>
  <c r="X29" i="1" s="1"/>
  <c r="W20" i="1"/>
  <c r="X20" i="1" s="1"/>
  <c r="W31" i="1"/>
  <c r="X31" i="1" s="1"/>
  <c r="N168" i="1"/>
  <c r="Q168" i="1"/>
  <c r="U136" i="1"/>
  <c r="N136" i="1"/>
  <c r="N162" i="1"/>
  <c r="Q162" i="1"/>
  <c r="N149" i="1"/>
  <c r="Q149" i="1"/>
  <c r="U140" i="1"/>
  <c r="Q8" i="1"/>
  <c r="W8" i="1" s="1"/>
  <c r="X8" i="1" s="1"/>
  <c r="V23" i="2"/>
  <c r="R23" i="2"/>
  <c r="O23" i="2"/>
  <c r="X23" i="2" s="1"/>
  <c r="V22" i="2"/>
  <c r="R22" i="2"/>
  <c r="O22" i="2"/>
  <c r="X22" i="2"/>
  <c r="V21" i="2"/>
  <c r="R21" i="2"/>
  <c r="O21" i="2"/>
  <c r="X21" i="2"/>
  <c r="Y21" i="2"/>
  <c r="V20" i="2"/>
  <c r="R20" i="2"/>
  <c r="O20" i="2"/>
  <c r="X20" i="2" s="1"/>
  <c r="Y20" i="2" s="1"/>
  <c r="O19" i="2"/>
  <c r="X19" i="2" s="1"/>
  <c r="Y19" i="2" s="1"/>
  <c r="R19" i="2"/>
  <c r="V19" i="2"/>
  <c r="V18" i="2"/>
  <c r="R18" i="2"/>
  <c r="O18" i="2"/>
  <c r="X18" i="2"/>
  <c r="Y18" i="2"/>
  <c r="V17" i="2"/>
  <c r="R17" i="2"/>
  <c r="O17" i="2"/>
  <c r="X17" i="2"/>
  <c r="Y17" i="2" s="1"/>
  <c r="V16" i="2"/>
  <c r="R16" i="2"/>
  <c r="O16" i="2"/>
  <c r="X16" i="2" s="1"/>
  <c r="Y16" i="2" s="1"/>
  <c r="V15" i="2"/>
  <c r="X15" i="2" s="1"/>
  <c r="R15" i="2"/>
  <c r="O15" i="2"/>
  <c r="O14" i="2"/>
  <c r="R14" i="2"/>
  <c r="V14" i="2"/>
  <c r="X14" i="2"/>
  <c r="Y14" i="2" s="1"/>
  <c r="V13" i="2"/>
  <c r="R13" i="2"/>
  <c r="O13" i="2"/>
  <c r="X13" i="2" s="1"/>
  <c r="Y13" i="2" s="1"/>
  <c r="V12" i="2"/>
  <c r="R12" i="2"/>
  <c r="O12" i="2"/>
  <c r="X12" i="2" s="1"/>
  <c r="Y12" i="2" s="1"/>
  <c r="V11" i="2"/>
  <c r="X11" i="2" s="1"/>
  <c r="Y11" i="2" s="1"/>
  <c r="R11" i="2"/>
  <c r="O11" i="2"/>
  <c r="W168" i="1" l="1"/>
  <c r="X168" i="1" s="1"/>
  <c r="W162" i="1"/>
  <c r="X162" i="1" s="1"/>
  <c r="W149" i="1"/>
  <c r="X149" i="1" s="1"/>
  <c r="W136" i="1"/>
  <c r="X136" i="1" s="1"/>
  <c r="W140" i="1"/>
  <c r="X14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Microsoft Office</author>
    <author>WINXP</author>
    <author>Geoambiental</author>
    <author>Windows User</author>
    <author>Microsoft Office User</author>
  </authors>
  <commentList>
    <comment ref="O6" authorId="0" shapeId="0" xr:uid="{00000000-0006-0000-0100-000001000000}">
      <text>
        <r>
          <rPr>
            <b/>
            <sz val="10"/>
            <color rgb="FF000000"/>
            <rFont val="Tahoma"/>
            <family val="2"/>
          </rPr>
          <t xml:space="preserve">
</t>
        </r>
        <r>
          <rPr>
            <sz val="10"/>
            <color rgb="FF000000"/>
            <rFont val="Times New Roman"/>
            <family val="18"/>
          </rPr>
          <t xml:space="preserve">El Criterio </t>
        </r>
        <r>
          <rPr>
            <b/>
            <sz val="10"/>
            <color rgb="FF000000"/>
            <rFont val="Times New Roman"/>
            <family val="18"/>
          </rPr>
          <t xml:space="preserve">PI </t>
        </r>
        <r>
          <rPr>
            <sz val="10"/>
            <color rgb="FF000000"/>
            <rFont val="Times New Roman"/>
            <family val="18"/>
          </rPr>
          <t xml:space="preserve">hace referencia a comunidad, proveedores, contratistas , aliados estrategicos 
</t>
        </r>
      </text>
    </comment>
    <comment ref="W6" authorId="0" shapeId="0" xr:uid="{00000000-0006-0000-0100-000002000000}">
      <text>
        <r>
          <rPr>
            <sz val="10"/>
            <color rgb="FF000000"/>
            <rFont val="Calibri"/>
            <family val="2"/>
          </rPr>
          <t xml:space="preserve"> </t>
        </r>
        <r>
          <rPr>
            <sz val="10"/>
            <color rgb="FF000000"/>
            <rFont val="Times New Roman"/>
            <family val="18"/>
          </rPr>
          <t xml:space="preserve">Una vez realizados los cálculos anteriores se procede a determinar  “El nivel de significancia total del aspecto” de acuerdo al siguiente cálculo: 
</t>
        </r>
        <r>
          <rPr>
            <b/>
            <i/>
            <sz val="10"/>
            <color rgb="FF000000"/>
            <rFont val="Times New Roman"/>
            <family val="18"/>
          </rPr>
          <t>Total Significación = (Criterio Legal*0.5) + (Criterio Impacto Ambiental*0.35) + (Criterio Partes Interesadas*0.15)</t>
        </r>
      </text>
    </comment>
    <comment ref="Y6" authorId="0" shapeId="0" xr:uid="{00000000-0006-0000-0100-000003000000}">
      <text>
        <r>
          <rPr>
            <sz val="10"/>
            <color rgb="FF000000"/>
            <rFont val="Times New Roman"/>
            <family val="18"/>
          </rPr>
          <t xml:space="preserve">Al hacer el ACV  considerando la extracción de materias primas, la producción , el uso, el transporte y la disposición final.
</t>
        </r>
      </text>
    </comment>
    <comment ref="K7" authorId="1" shapeId="0" xr:uid="{00000000-0006-0000-0100-000004000000}">
      <text>
        <r>
          <rPr>
            <sz val="8"/>
            <color rgb="FF000000"/>
            <rFont val="Tahoma"/>
            <family val="2"/>
          </rPr>
          <t xml:space="preserve">  </t>
        </r>
        <r>
          <rPr>
            <sz val="8"/>
            <color rgb="FF000000"/>
            <rFont val="Calibri"/>
            <family val="2"/>
          </rPr>
          <t>“</t>
        </r>
        <r>
          <rPr>
            <sz val="12"/>
            <color rgb="FF000000"/>
            <rFont val="Times New Roman"/>
            <family val="18"/>
          </rPr>
          <t xml:space="preserve">Existencia: Normatividad disponible vigente referente al impacto.
</t>
        </r>
        <r>
          <rPr>
            <sz val="12"/>
            <color rgb="FF000000"/>
            <rFont val="Times New Roman"/>
            <family val="18"/>
          </rPr>
          <t xml:space="preserve">
</t>
        </r>
        <r>
          <rPr>
            <sz val="12"/>
            <color rgb="FF000000"/>
            <rFont val="Times New Roman"/>
            <family val="18"/>
          </rPr>
          <t xml:space="preserve">* </t>
        </r>
        <r>
          <rPr>
            <sz val="10"/>
            <color rgb="FF000000"/>
            <rFont val="Calibri"/>
            <family val="2"/>
            <scheme val="minor"/>
          </rPr>
          <t>No existe requisito legal, contractual o institucional</t>
        </r>
        <r>
          <rPr>
            <sz val="10"/>
            <color rgb="FF000000"/>
            <rFont val="Calibri"/>
            <family val="2"/>
            <scheme val="minor"/>
          </rPr>
          <t xml:space="preserve"> =1
</t>
        </r>
        <r>
          <rPr>
            <sz val="10"/>
            <color rgb="FF000000"/>
            <rFont val="Calibri"/>
            <family val="2"/>
            <scheme val="minor"/>
          </rPr>
          <t>*</t>
        </r>
        <r>
          <rPr>
            <sz val="10"/>
            <color rgb="FF000000"/>
            <rFont val="Calibri"/>
            <family val="2"/>
            <scheme val="minor"/>
          </rPr>
          <t xml:space="preserve">  Existe requisito legal, contractual o institucional.=</t>
        </r>
        <r>
          <rPr>
            <sz val="10"/>
            <color rgb="FF000000"/>
            <rFont val="Calibri"/>
            <family val="2"/>
            <scheme val="minor"/>
          </rPr>
          <t xml:space="preserve"> 10</t>
        </r>
        <r>
          <rPr>
            <sz val="10"/>
            <color rgb="FF000000"/>
            <rFont val="Calibri"/>
            <family val="2"/>
            <scheme val="minor"/>
          </rPr>
          <t xml:space="preserve"> </t>
        </r>
        <r>
          <rPr>
            <sz val="12"/>
            <color rgb="FF000000"/>
            <rFont val="Calibri"/>
            <family val="2"/>
            <scheme val="minor"/>
          </rPr>
          <t xml:space="preserve">
</t>
        </r>
        <r>
          <rPr>
            <sz val="12"/>
            <color rgb="FF000000"/>
            <rFont val="Calibri"/>
            <family val="2"/>
            <scheme val="minor"/>
          </rPr>
          <t xml:space="preserve">
</t>
        </r>
      </text>
    </comment>
    <comment ref="L7" authorId="1" shapeId="0" xr:uid="{00000000-0006-0000-0100-000005000000}">
      <text>
        <r>
          <rPr>
            <sz val="8"/>
            <color rgb="FF000000"/>
            <rFont val="Tahoma"/>
            <family val="2"/>
          </rPr>
          <t xml:space="preserve">
</t>
        </r>
        <r>
          <rPr>
            <sz val="10"/>
            <color rgb="FF000000"/>
            <rFont val="Times New Roman"/>
            <family val="18"/>
          </rPr>
          <t xml:space="preserve">En el criterio “Cumplimiento” se valora que cumpla con la normatividad identificada.
</t>
        </r>
        <r>
          <rPr>
            <sz val="8"/>
            <color rgb="FF000000"/>
            <rFont val="Tahoma"/>
            <family val="2"/>
          </rPr>
          <t xml:space="preserve">* </t>
        </r>
        <r>
          <rPr>
            <sz val="10"/>
            <color rgb="FF000000"/>
            <rFont val="Times New Roman"/>
            <family val="18"/>
          </rPr>
          <t xml:space="preserve">No se cumple con la Legislación= 10
</t>
        </r>
        <r>
          <rPr>
            <sz val="10"/>
            <color rgb="FF000000"/>
            <rFont val="Times New Roman"/>
            <family val="18"/>
          </rPr>
          <t xml:space="preserve">* Se Cumple con la Legislación = 5
</t>
        </r>
        <r>
          <rPr>
            <sz val="10"/>
            <color rgb="FF000000"/>
            <rFont val="Times New Roman"/>
            <family val="18"/>
          </rPr>
          <t>* No aplica =1</t>
        </r>
      </text>
    </comment>
    <comment ref="N7" authorId="0" shapeId="0" xr:uid="{00000000-0006-0000-0100-000006000000}">
      <text>
        <r>
          <rPr>
            <b/>
            <sz val="10"/>
            <color rgb="FF000000"/>
            <rFont val="Tahoma"/>
            <family val="2"/>
          </rPr>
          <t xml:space="preserve"> 
</t>
        </r>
        <r>
          <rPr>
            <sz val="10"/>
            <color rgb="FF000000"/>
            <rFont val="Times New Roman"/>
            <family val="18"/>
          </rPr>
          <t xml:space="preserve">Total Criterio Legal = Vr. Existencia * Vr. Cumplimiento 
</t>
        </r>
        <r>
          <rPr>
            <sz val="10"/>
            <color rgb="FF000000"/>
            <rFont val="Times New Roman"/>
            <family val="18"/>
          </rPr>
          <t xml:space="preserve">Para este criterio es necesario relacionar la normatividad 
</t>
        </r>
        <r>
          <rPr>
            <sz val="10"/>
            <color rgb="FF000000"/>
            <rFont val="Times New Roman"/>
            <family val="18"/>
          </rPr>
          <t>que aplique de acuerdo a la actividad referida</t>
        </r>
      </text>
    </comment>
    <comment ref="O7" authorId="1" shapeId="0" xr:uid="{00000000-0006-0000-0100-000007000000}">
      <text>
        <r>
          <rPr>
            <sz val="8"/>
            <color rgb="FF000000"/>
            <rFont val="Tahoma"/>
            <family val="2"/>
          </rPr>
          <t xml:space="preserve">
</t>
        </r>
        <r>
          <rPr>
            <sz val="8"/>
            <color rgb="FF000000"/>
            <rFont val="Tahoma"/>
            <family val="2"/>
          </rPr>
          <t xml:space="preserve">
</t>
        </r>
        <r>
          <rPr>
            <sz val="10"/>
            <color rgb="FF000000"/>
            <rFont val="Times New Roman"/>
            <family val="18"/>
          </rPr>
          <t xml:space="preserve">* Exigencia = 10.  </t>
        </r>
        <r>
          <rPr>
            <sz val="10"/>
            <color rgb="FF000000"/>
            <rFont val="Calibri"/>
            <family val="2"/>
            <scheme val="minor"/>
          </rPr>
          <t xml:space="preserve">Se presenta, existe o se ha presentado queja, reclamo o solicitud con implicaciones legales. </t>
        </r>
        <r>
          <rPr>
            <sz val="10"/>
            <color rgb="FF000000"/>
            <rFont val="Calibri"/>
            <family val="2"/>
            <scheme val="minor"/>
          </rPr>
          <t xml:space="preserve">
</t>
        </r>
        <r>
          <rPr>
            <sz val="10"/>
            <color rgb="FF000000"/>
            <rFont val="Times New Roman"/>
            <family val="18"/>
          </rPr>
          <t xml:space="preserve">
</t>
        </r>
        <r>
          <rPr>
            <sz val="10"/>
            <color rgb="FF000000"/>
            <rFont val="Times New Roman"/>
            <family val="18"/>
          </rPr>
          <t xml:space="preserve">* Exigencia = 5 </t>
        </r>
        <r>
          <rPr>
            <sz val="10"/>
            <color rgb="FF000000"/>
            <rFont val="Calibri"/>
            <family val="2"/>
            <scheme val="minor"/>
          </rPr>
          <t xml:space="preserve">Existen peticiones, quejas, reclamos o solicitudes relacionadas sin implicaciones legales. </t>
        </r>
        <r>
          <rPr>
            <sz val="10"/>
            <color rgb="FF000000"/>
            <rFont val="Calibri"/>
            <family val="2"/>
            <scheme val="minor"/>
          </rPr>
          <t xml:space="preserve">
</t>
        </r>
        <r>
          <rPr>
            <sz val="10"/>
            <color rgb="FF000000"/>
            <rFont val="Times New Roman"/>
            <family val="18"/>
          </rPr>
          <t xml:space="preserve">
</t>
        </r>
        <r>
          <rPr>
            <sz val="10"/>
            <color rgb="FF000000"/>
            <rFont val="Times New Roman"/>
            <family val="18"/>
          </rPr>
          <t xml:space="preserve"> *Exigencia = 1</t>
        </r>
        <r>
          <rPr>
            <sz val="10"/>
            <color rgb="FF000000"/>
            <rFont val="Calibri"/>
            <family val="2"/>
            <scheme val="minor"/>
          </rPr>
          <t>No se han presentado ni existen peticiones, quejas, solicitudes o reclamos relacionados con el aspecto ambiental evaluado</t>
        </r>
        <r>
          <rPr>
            <sz val="10"/>
            <color rgb="FF000000"/>
            <rFont val="Calibri"/>
            <family val="2"/>
            <scheme val="minor"/>
          </rPr>
          <t xml:space="preserve">
</t>
        </r>
      </text>
    </comment>
    <comment ref="P7" authorId="2" shapeId="0" xr:uid="{00000000-0006-0000-0100-000008000000}">
      <text>
        <r>
          <rPr>
            <sz val="8"/>
            <color rgb="FF000000"/>
            <rFont val="Tahoma"/>
            <family val="2"/>
          </rPr>
          <t xml:space="preserve">
</t>
        </r>
        <r>
          <rPr>
            <sz val="10"/>
            <color rgb="FF000000"/>
            <rFont val="Times New Roman"/>
            <family val="18"/>
          </rPr>
          <t xml:space="preserve"> Gestion = 1 </t>
        </r>
        <r>
          <rPr>
            <sz val="10"/>
            <color rgb="FF000000"/>
            <rFont val="Times New Roman"/>
            <family val="18"/>
          </rPr>
          <t xml:space="preserve">Se hizo la gestión correspondiente y se solucionó el tema. 
</t>
        </r>
        <r>
          <rPr>
            <sz val="10"/>
            <color rgb="FF000000"/>
            <rFont val="Times New Roman"/>
            <family val="18"/>
          </rPr>
          <t>Gestion = 5</t>
        </r>
        <r>
          <rPr>
            <sz val="10"/>
            <color rgb="FF000000"/>
            <rFont val="Times New Roman"/>
            <family val="18"/>
          </rPr>
          <t xml:space="preserve"> </t>
        </r>
        <r>
          <rPr>
            <sz val="10"/>
            <color rgb="FF000000"/>
            <rFont val="Times New Roman"/>
            <family val="18"/>
          </rPr>
          <t xml:space="preserve">Se ha realizado gestión aunque la petición sigue vigente. 
</t>
        </r>
        <r>
          <rPr>
            <sz val="10"/>
            <color rgb="FF000000"/>
            <rFont val="Times New Roman"/>
            <family val="18"/>
          </rPr>
          <t>Gestion = 10 No se ha hecho gestión o esta no ha sido efectiva</t>
        </r>
        <r>
          <rPr>
            <sz val="10"/>
            <color rgb="FF000000"/>
            <rFont val="Calibri"/>
            <family val="2"/>
            <scheme val="minor"/>
          </rPr>
          <t xml:space="preserve">. </t>
        </r>
      </text>
    </comment>
    <comment ref="Q7" authorId="1" shapeId="0" xr:uid="{00000000-0006-0000-0100-000009000000}">
      <text>
        <r>
          <rPr>
            <sz val="8"/>
            <color rgb="FF000000"/>
            <rFont val="Tahoma"/>
            <family val="2"/>
          </rPr>
          <t xml:space="preserve">  
</t>
        </r>
        <r>
          <rPr>
            <sz val="10"/>
            <color rgb="FF000000"/>
            <rFont val="Times New Roman"/>
            <family val="18"/>
          </rPr>
          <t xml:space="preserve">Total CPI = Exigencia/Acuerdo x Gestión
</t>
        </r>
      </text>
    </comment>
    <comment ref="R7" authorId="3" shapeId="0" xr:uid="{00000000-0006-0000-0100-00000A000000}">
      <text>
        <r>
          <rPr>
            <b/>
            <sz val="10"/>
            <color rgb="FF000000"/>
            <rFont val="Calibri Light"/>
            <family val="2"/>
          </rPr>
          <t xml:space="preserve"> </t>
        </r>
        <r>
          <rPr>
            <sz val="10"/>
            <color rgb="FF000000"/>
            <rFont val="Times New Roman"/>
            <family val="18"/>
          </rPr>
          <t xml:space="preserve">Ocasiones en que se esta presentando el impacto en su interacción con el medio ambiente.
</t>
        </r>
        <r>
          <rPr>
            <sz val="10"/>
            <color rgb="FF000000"/>
            <rFont val="Times New Roman"/>
            <family val="18"/>
          </rPr>
          <t xml:space="preserve">
</t>
        </r>
        <r>
          <rPr>
            <sz val="10"/>
            <color rgb="FF000000"/>
            <rFont val="Times New Roman"/>
            <family val="18"/>
          </rPr>
          <t xml:space="preserve">Anual  /  Semestral      =  1
</t>
        </r>
        <r>
          <rPr>
            <sz val="10"/>
            <color rgb="FF000000"/>
            <rFont val="Times New Roman"/>
            <family val="18"/>
          </rPr>
          <t xml:space="preserve">Trim. /Bim.l/Mensual    =  5
</t>
        </r>
        <r>
          <rPr>
            <sz val="10"/>
            <color rgb="FF000000"/>
            <rFont val="Times New Roman"/>
            <family val="18"/>
          </rPr>
          <t>Semanal  / Diario          =  10</t>
        </r>
      </text>
    </comment>
    <comment ref="S7" authorId="1" shapeId="0" xr:uid="{00000000-0006-0000-0100-00000B000000}">
      <text>
        <r>
          <rPr>
            <sz val="10"/>
            <color rgb="FF000000"/>
            <rFont val="Times New Roman"/>
            <family val="18"/>
          </rPr>
          <t xml:space="preserve">Describe el tipo de cambio sobre el recurso natural, generado por el impacto ambiental.
</t>
        </r>
        <r>
          <rPr>
            <sz val="10"/>
            <color rgb="FF000000"/>
            <rFont val="Times New Roman"/>
            <family val="18"/>
          </rPr>
          <t xml:space="preserve">
</t>
        </r>
        <r>
          <rPr>
            <sz val="10"/>
            <color rgb="FF000000"/>
            <rFont val="Times New Roman"/>
            <family val="18"/>
          </rPr>
          <t xml:space="preserve">*  = 1 </t>
        </r>
        <r>
          <rPr>
            <sz val="10"/>
            <color rgb="FF000000"/>
            <rFont val="Times New Roman"/>
            <family val="18"/>
          </rPr>
          <t xml:space="preserve">Leve, no es perceptible el daño o el beneficio en el ambiente. </t>
        </r>
        <r>
          <rPr>
            <sz val="10"/>
            <color rgb="FF000000"/>
            <rFont val="Times New Roman"/>
            <family val="18"/>
          </rPr>
          <t xml:space="preserve">
</t>
        </r>
        <r>
          <rPr>
            <sz val="10"/>
            <color rgb="FF000000"/>
            <rFont val="Times New Roman"/>
            <family val="18"/>
          </rPr>
          <t xml:space="preserve">
</t>
        </r>
        <r>
          <rPr>
            <sz val="10"/>
            <color rgb="FF000000"/>
            <rFont val="Times New Roman"/>
            <family val="18"/>
          </rPr>
          <t xml:space="preserve">* =  5 </t>
        </r>
        <r>
          <rPr>
            <sz val="10"/>
            <color rgb="FF000000"/>
            <rFont val="Times New Roman"/>
            <family val="18"/>
          </rPr>
          <t xml:space="preserve">Moderado, el cambio es notorio de alguna forma. </t>
        </r>
        <r>
          <rPr>
            <sz val="10"/>
            <color rgb="FF000000"/>
            <rFont val="Times New Roman"/>
            <family val="18"/>
          </rPr>
          <t xml:space="preserve">
</t>
        </r>
        <r>
          <rPr>
            <sz val="10"/>
            <color rgb="FF000000"/>
            <rFont val="Times New Roman"/>
            <family val="18"/>
          </rPr>
          <t xml:space="preserve">
</t>
        </r>
        <r>
          <rPr>
            <sz val="10"/>
            <color rgb="FF000000"/>
            <rFont val="Times New Roman"/>
            <family val="18"/>
          </rPr>
          <t xml:space="preserve">* = 10 </t>
        </r>
        <r>
          <rPr>
            <sz val="10"/>
            <color rgb="FF000000"/>
            <rFont val="Times New Roman"/>
            <family val="18"/>
          </rPr>
          <t xml:space="preserve">Considerable, el cambio en el medio ambiente es fácilmente notable </t>
        </r>
        <r>
          <rPr>
            <sz val="10"/>
            <color rgb="FF000000"/>
            <rFont val="Times New Roman"/>
            <family val="18"/>
          </rPr>
          <t xml:space="preserve">
</t>
        </r>
      </text>
    </comment>
    <comment ref="T7" authorId="4" shapeId="0" xr:uid="{00000000-0006-0000-0100-00000C000000}">
      <text>
        <r>
          <rPr>
            <b/>
            <sz val="10"/>
            <color rgb="FF000000"/>
            <rFont val="Tahoma"/>
            <family val="2"/>
          </rPr>
          <t xml:space="preserve"> </t>
        </r>
        <r>
          <rPr>
            <sz val="10"/>
            <color rgb="FF000000"/>
            <rFont val="Times New Roman"/>
            <family val="18"/>
          </rPr>
          <t xml:space="preserve">Área de influencia  que pudiese verse afectada por el impacto ambiental generado.  Puntual, el impacto ambiental se manifiesta en un solo lugar=1. 
</t>
        </r>
        <r>
          <rPr>
            <sz val="10"/>
            <color rgb="FF000000"/>
            <rFont val="Times New Roman"/>
            <family val="18"/>
          </rPr>
          <t xml:space="preserve">
</t>
        </r>
        <r>
          <rPr>
            <sz val="10"/>
            <color rgb="FF000000"/>
            <rFont val="Times New Roman"/>
            <family val="18"/>
          </rPr>
          <t xml:space="preserve"> Local,  el  impacto  ambiental  se  presenta  en  un  área mayor aunque no sobrepasa los límites del ente territorial. =5.
</t>
        </r>
        <r>
          <rPr>
            <sz val="10"/>
            <color rgb="FF000000"/>
            <rFont val="Times New Roman"/>
            <family val="18"/>
          </rPr>
          <t xml:space="preserve">
</t>
        </r>
        <r>
          <rPr>
            <sz val="10"/>
            <color rgb="FF000000"/>
            <rFont val="Times New Roman"/>
            <family val="18"/>
          </rPr>
          <t xml:space="preserve"> Extenso,  el  impacto  ambiental  puede  presentarse  en varias regiones del pais. = 10. 
</t>
        </r>
      </text>
    </comment>
    <comment ref="U7" authorId="0" shapeId="0" xr:uid="{00000000-0006-0000-0100-00000D000000}">
      <text>
        <r>
          <rPr>
            <b/>
            <sz val="10"/>
            <color rgb="FF000000"/>
            <rFont val="Tahoma"/>
            <family val="2"/>
          </rPr>
          <t xml:space="preserve"> </t>
        </r>
        <r>
          <rPr>
            <sz val="10"/>
            <color rgb="FF000000"/>
            <rFont val="Times New Roman"/>
            <family val="18"/>
          </rPr>
          <t xml:space="preserve">Total Criterio Impacto Ambiental = (Frecuencia*3.5) + (Severidad*3.5) + (Alcance*3)
</t>
        </r>
      </text>
    </comment>
    <comment ref="V7" authorId="0" shapeId="0" xr:uid="{00000000-0006-0000-0100-00000E000000}">
      <text>
        <r>
          <rPr>
            <b/>
            <sz val="10"/>
            <color rgb="FF000000"/>
            <rFont val="Tahoma"/>
            <family val="2"/>
          </rPr>
          <t xml:space="preserve"> </t>
        </r>
        <r>
          <rPr>
            <sz val="10"/>
            <color rgb="FF000000"/>
            <rFont val="Times New Roman"/>
            <family val="18"/>
          </rPr>
          <t xml:space="preserve">Cada acción que se lleva a cabo en el medo ambiente también tiene una consecuencia. Todas las actividades que el hombre realiza en el medio generan un impacto en el ambiente. Los impactos ambientales pueden ser positivos, si el medio se beneficia, o negativos, si se perjudica el medio ambiente, </t>
        </r>
        <r>
          <rPr>
            <b/>
            <sz val="10"/>
            <color rgb="FF000000"/>
            <rFont val="Times New Roman"/>
            <family val="18"/>
          </rPr>
          <t xml:space="preserve">se califica con +1 o - 1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WINXP</author>
    <author>Geoambiental</author>
  </authors>
  <commentList>
    <comment ref="X9" authorId="0" shapeId="0" xr:uid="{00000000-0006-0000-0300-000001000000}">
      <text>
        <r>
          <rPr>
            <sz val="8"/>
            <color rgb="FF000000"/>
            <rFont val="Tahoma"/>
            <family val="2"/>
          </rPr>
          <t xml:space="preserve">
</t>
        </r>
        <r>
          <rPr>
            <sz val="8"/>
            <color rgb="FF000000"/>
            <rFont val="Tahoma"/>
            <family val="2"/>
          </rPr>
          <t xml:space="preserve">ST  =  0.35*CL + 0.15*CPI+0,50*CIA
</t>
        </r>
        <r>
          <rPr>
            <sz val="8"/>
            <color rgb="FF000000"/>
            <rFont val="Tahoma"/>
            <family val="2"/>
          </rPr>
          <t xml:space="preserve">
</t>
        </r>
        <r>
          <rPr>
            <sz val="8"/>
            <color rgb="FF000000"/>
            <rFont val="Tahoma"/>
            <family val="2"/>
          </rPr>
          <t xml:space="preserve">Total &gt;= 70      Alta Significancia 
</t>
        </r>
        <r>
          <rPr>
            <sz val="8"/>
            <color rgb="FF000000"/>
            <rFont val="Tahoma"/>
            <family val="2"/>
          </rPr>
          <t xml:space="preserve">
</t>
        </r>
        <r>
          <rPr>
            <sz val="8"/>
            <color rgb="FF000000"/>
            <rFont val="Tahoma"/>
            <family val="2"/>
          </rPr>
          <t xml:space="preserve">55 &lt;= Total &lt; 70  Media Significancia
</t>
        </r>
        <r>
          <rPr>
            <sz val="8"/>
            <color rgb="FF000000"/>
            <rFont val="Tahoma"/>
            <family val="2"/>
          </rPr>
          <t xml:space="preserve">
</t>
        </r>
        <r>
          <rPr>
            <sz val="8"/>
            <color rgb="FF000000"/>
            <rFont val="Tahoma"/>
            <family val="2"/>
          </rPr>
          <t xml:space="preserve">39 &lt;= Total &lt; 55  Baja Significancia
</t>
        </r>
        <r>
          <rPr>
            <sz val="8"/>
            <color rgb="FF000000"/>
            <rFont val="Tahoma"/>
            <family val="2"/>
          </rPr>
          <t xml:space="preserve">
</t>
        </r>
        <r>
          <rPr>
            <sz val="8"/>
            <color rgb="FF000000"/>
            <rFont val="Tahoma"/>
            <family val="2"/>
          </rPr>
          <t xml:space="preserve">Total &lt; 39    No Significativos.
</t>
        </r>
        <r>
          <rPr>
            <sz val="8"/>
            <color rgb="FF000000"/>
            <rFont val="Tahoma"/>
            <family val="2"/>
          </rPr>
          <t xml:space="preserve">
</t>
        </r>
        <r>
          <rPr>
            <sz val="8"/>
            <color rgb="FF000000"/>
            <rFont val="Tahoma"/>
            <family val="2"/>
          </rPr>
          <t>Nota. Cuando cualquiera de los criterios reciba el mayor puntaje, se considerara que el aspecto ambiental sea significativo y la prioridad se analizara con base a el resto de los criterios.</t>
        </r>
      </text>
    </comment>
    <comment ref="M10" authorId="0" shapeId="0" xr:uid="{00000000-0006-0000-0300-000002000000}">
      <text>
        <r>
          <rPr>
            <sz val="8"/>
            <color rgb="FF000000"/>
            <rFont val="Tahoma"/>
            <family val="2"/>
          </rPr>
          <t xml:space="preserve">
</t>
        </r>
        <r>
          <rPr>
            <sz val="8"/>
            <color rgb="FF000000"/>
            <rFont val="Tahoma"/>
            <family val="2"/>
          </rPr>
          <t xml:space="preserve">* Existe legislación = 10
</t>
        </r>
        <r>
          <rPr>
            <sz val="8"/>
            <color rgb="FF000000"/>
            <rFont val="Tahoma"/>
            <family val="2"/>
          </rPr>
          <t xml:space="preserve">
</t>
        </r>
        <r>
          <rPr>
            <sz val="8"/>
            <color rgb="FF000000"/>
            <rFont val="Tahoma"/>
            <family val="2"/>
          </rPr>
          <t>* No existe legislación = 1</t>
        </r>
      </text>
    </comment>
    <comment ref="N10" authorId="0" shapeId="0" xr:uid="{00000000-0006-0000-0300-000003000000}">
      <text>
        <r>
          <rPr>
            <sz val="8"/>
            <color rgb="FF000000"/>
            <rFont val="Tahoma"/>
            <family val="2"/>
          </rPr>
          <t xml:space="preserve">
</t>
        </r>
        <r>
          <rPr>
            <sz val="8"/>
            <color rgb="FF000000"/>
            <rFont val="Tahoma"/>
            <family val="2"/>
          </rPr>
          <t xml:space="preserve">* No se cumple = 10
</t>
        </r>
        <r>
          <rPr>
            <sz val="8"/>
            <color rgb="FF000000"/>
            <rFont val="Tahoma"/>
            <family val="2"/>
          </rPr>
          <t xml:space="preserve">
</t>
        </r>
        <r>
          <rPr>
            <sz val="8"/>
            <color rgb="FF000000"/>
            <rFont val="Tahoma"/>
            <family val="2"/>
          </rPr>
          <t xml:space="preserve">* Se Cumple = 5
</t>
        </r>
        <r>
          <rPr>
            <sz val="8"/>
            <color rgb="FF000000"/>
            <rFont val="Tahoma"/>
            <family val="2"/>
          </rPr>
          <t xml:space="preserve">
</t>
        </r>
        <r>
          <rPr>
            <sz val="8"/>
            <color rgb="FF000000"/>
            <rFont val="Tahoma"/>
            <family val="2"/>
          </rPr>
          <t>* No aplica =1</t>
        </r>
      </text>
    </comment>
    <comment ref="P10" authorId="0" shapeId="0" xr:uid="{00000000-0006-0000-0300-000004000000}">
      <text>
        <r>
          <rPr>
            <sz val="8"/>
            <color rgb="FF000000"/>
            <rFont val="Tahoma"/>
            <family val="2"/>
          </rPr>
          <t xml:space="preserve">Partes interesadas :  Comunidad,  Clientes, Proveedores, Contratistas y Colaboradores
</t>
        </r>
        <r>
          <rPr>
            <sz val="8"/>
            <color rgb="FF000000"/>
            <rFont val="Tahoma"/>
            <family val="2"/>
          </rPr>
          <t xml:space="preserve">
</t>
        </r>
        <r>
          <rPr>
            <sz val="8"/>
            <color rgb="FF000000"/>
            <rFont val="Tahoma"/>
            <family val="2"/>
          </rPr>
          <t xml:space="preserve">* Exigencia = 10. Si se presenta  o existe reclamo o acuerdo con comunidad, clientes, contratistas o proveedores. 
</t>
        </r>
        <r>
          <rPr>
            <sz val="8"/>
            <color rgb="FF000000"/>
            <rFont val="Tahoma"/>
            <family val="2"/>
          </rPr>
          <t xml:space="preserve">
</t>
        </r>
        <r>
          <rPr>
            <sz val="8"/>
            <color rgb="FF000000"/>
            <rFont val="Tahoma"/>
            <family val="2"/>
          </rPr>
          <t xml:space="preserve">* Exigencia = 5. Cualquiera de los anteriores sin implicaciones legales
</t>
        </r>
        <r>
          <rPr>
            <sz val="8"/>
            <color rgb="FF000000"/>
            <rFont val="Tahoma"/>
            <family val="2"/>
          </rPr>
          <t xml:space="preserve">
</t>
        </r>
        <r>
          <rPr>
            <sz val="8"/>
            <color rgb="FF000000"/>
            <rFont val="Tahoma"/>
            <family val="2"/>
          </rPr>
          <t xml:space="preserve">Exigencia = 1, si no existe acuerdo o reclamo.
</t>
        </r>
      </text>
    </comment>
    <comment ref="Q10" authorId="1" shapeId="0" xr:uid="{00000000-0006-0000-0300-000005000000}">
      <text>
        <r>
          <rPr>
            <b/>
            <sz val="8"/>
            <color rgb="FF000000"/>
            <rFont val="Tahoma"/>
            <family val="2"/>
          </rPr>
          <t>Geoambiental:</t>
        </r>
        <r>
          <rPr>
            <sz val="8"/>
            <color rgb="FF000000"/>
            <rFont val="Tahoma"/>
            <family val="2"/>
          </rPr>
          <t xml:space="preserve">
</t>
        </r>
        <r>
          <rPr>
            <sz val="8"/>
            <color rgb="FF000000"/>
            <rFont val="Tahoma"/>
            <family val="2"/>
          </rPr>
          <t xml:space="preserve">No existe gestión al respecto, la gestión no es satisfactoria o no se ha cumplido el acuerdo              10
</t>
        </r>
        <r>
          <rPr>
            <sz val="8"/>
            <color rgb="FF000000"/>
            <rFont val="Tahoma"/>
            <family val="2"/>
          </rPr>
          <t xml:space="preserve">
</t>
        </r>
        <r>
          <rPr>
            <sz val="8"/>
            <color rgb="FF000000"/>
            <rFont val="Tahoma"/>
            <family val="2"/>
          </rPr>
          <t xml:space="preserve">Gestión satisfactoria o el acuerdo sigue vigente         5
</t>
        </r>
        <r>
          <rPr>
            <sz val="8"/>
            <color rgb="FF000000"/>
            <rFont val="Tahoma"/>
            <family val="2"/>
          </rPr>
          <t xml:space="preserve">
</t>
        </r>
        <r>
          <rPr>
            <sz val="8"/>
            <color rgb="FF000000"/>
            <rFont val="Tahoma"/>
            <family val="2"/>
          </rPr>
          <t>No aplica  1</t>
        </r>
      </text>
    </comment>
    <comment ref="R10" authorId="0" shapeId="0" xr:uid="{00000000-0006-0000-0300-000006000000}">
      <text>
        <r>
          <rPr>
            <sz val="8"/>
            <color rgb="FF000000"/>
            <rFont val="Tahoma"/>
            <family val="2"/>
          </rPr>
          <t xml:space="preserve">Total CPI = Exigencia/Acuerdo x Gestión
</t>
        </r>
      </text>
    </comment>
    <comment ref="S10" authorId="0" shapeId="0" xr:uid="{00000000-0006-0000-0300-000007000000}">
      <text>
        <r>
          <rPr>
            <sz val="8"/>
            <color rgb="FF000000"/>
            <rFont val="Tahoma"/>
            <family val="2"/>
          </rPr>
          <t xml:space="preserve">Ocasiones en que se esta presentando el impacto en su interacción con el medio ambiente.
</t>
        </r>
        <r>
          <rPr>
            <sz val="8"/>
            <color rgb="FF000000"/>
            <rFont val="Tahoma"/>
            <family val="2"/>
          </rPr>
          <t xml:space="preserve">
</t>
        </r>
        <r>
          <rPr>
            <sz val="8"/>
            <color rgb="FF000000"/>
            <rFont val="Tahoma"/>
            <family val="2"/>
          </rPr>
          <t xml:space="preserve">Anual  /  Semestral      =  1
</t>
        </r>
        <r>
          <rPr>
            <sz val="8"/>
            <color rgb="FF000000"/>
            <rFont val="Tahoma"/>
            <family val="2"/>
          </rPr>
          <t xml:space="preserve">Trim. /Bim.l/Mensual    =  5
</t>
        </r>
        <r>
          <rPr>
            <sz val="8"/>
            <color rgb="FF000000"/>
            <rFont val="Tahoma"/>
            <family val="2"/>
          </rPr>
          <t xml:space="preserve">Semanal  / Diario          =  10
</t>
        </r>
      </text>
    </comment>
    <comment ref="T10" authorId="0" shapeId="0" xr:uid="{00000000-0006-0000-0300-000008000000}">
      <text>
        <r>
          <rPr>
            <sz val="8"/>
            <color rgb="FF000000"/>
            <rFont val="Tahoma"/>
            <family val="2"/>
          </rPr>
          <t xml:space="preserve">Describe el tipo de cambio sobre el recurso natural, generado por el impacto ambiental.
</t>
        </r>
        <r>
          <rPr>
            <sz val="8"/>
            <color rgb="FF000000"/>
            <rFont val="Tahoma"/>
            <family val="2"/>
          </rPr>
          <t xml:space="preserve">
</t>
        </r>
        <r>
          <rPr>
            <sz val="8"/>
            <color rgb="FF000000"/>
            <rFont val="Tahoma"/>
            <family val="2"/>
          </rPr>
          <t xml:space="preserve">* Cambio leve = 1
</t>
        </r>
        <r>
          <rPr>
            <sz val="8"/>
            <color rgb="FF000000"/>
            <rFont val="Tahoma"/>
            <family val="2"/>
          </rPr>
          <t xml:space="preserve">
</t>
        </r>
        <r>
          <rPr>
            <sz val="8"/>
            <color rgb="FF000000"/>
            <rFont val="Tahoma"/>
            <family val="2"/>
          </rPr>
          <t xml:space="preserve">* Cambio con control asociado =  5
</t>
        </r>
        <r>
          <rPr>
            <sz val="8"/>
            <color rgb="FF000000"/>
            <rFont val="Tahoma"/>
            <family val="2"/>
          </rPr>
          <t xml:space="preserve">
</t>
        </r>
        <r>
          <rPr>
            <sz val="8"/>
            <color rgb="FF000000"/>
            <rFont val="Tahoma"/>
            <family val="2"/>
          </rPr>
          <t xml:space="preserve">* Cambio sin control asociado = 10
</t>
        </r>
      </text>
    </comment>
    <comment ref="U10" authorId="0" shapeId="0" xr:uid="{00000000-0006-0000-0300-000009000000}">
      <text>
        <r>
          <rPr>
            <sz val="8"/>
            <color rgb="FF000000"/>
            <rFont val="Tahoma"/>
            <family val="2"/>
          </rPr>
          <t xml:space="preserve">
</t>
        </r>
        <r>
          <rPr>
            <sz val="8"/>
            <color rgb="FF000000"/>
            <rFont val="Tahoma"/>
            <family val="2"/>
          </rPr>
          <t xml:space="preserve">Área de influencia  que pudiese verse afectada por el impacto ambiental generado.
</t>
        </r>
        <r>
          <rPr>
            <sz val="8"/>
            <color rgb="FF000000"/>
            <rFont val="Tahoma"/>
            <family val="2"/>
          </rPr>
          <t xml:space="preserve">
</t>
        </r>
        <r>
          <rPr>
            <sz val="8"/>
            <color rgb="FF000000"/>
            <rFont val="Tahoma"/>
            <family val="2"/>
          </rPr>
          <t xml:space="preserve">Puntual, en un espacio reducido dentro de los límites del área donde se desarrolla la actividad = 1.
</t>
        </r>
        <r>
          <rPr>
            <sz val="8"/>
            <color rgb="FF000000"/>
            <rFont val="Tahoma"/>
            <family val="2"/>
          </rPr>
          <t xml:space="preserve">
</t>
        </r>
        <r>
          <rPr>
            <sz val="8"/>
            <color rgb="FF000000"/>
            <rFont val="Tahoma"/>
            <family val="2"/>
          </rPr>
          <t xml:space="preserve">Local, el impacto no rebasa los límites o es tratado dentro del área donde se desarrolla la actividad =  5.
</t>
        </r>
        <r>
          <rPr>
            <sz val="8"/>
            <color rgb="FF000000"/>
            <rFont val="Tahoma"/>
            <family val="2"/>
          </rPr>
          <t xml:space="preserve">
</t>
        </r>
        <r>
          <rPr>
            <sz val="8"/>
            <color rgb="FF000000"/>
            <rFont val="Tahoma"/>
            <family val="2"/>
          </rPr>
          <t>Extenso, el impacto tiene efecto o es tratado fuera de los límites donde se desarrolla la actividad = 10.</t>
        </r>
      </text>
    </comment>
  </commentList>
</comments>
</file>

<file path=xl/sharedStrings.xml><?xml version="1.0" encoding="utf-8"?>
<sst xmlns="http://schemas.openxmlformats.org/spreadsheetml/2006/main" count="1280" uniqueCount="515">
  <si>
    <t>ASPECTO AMBIENTAL</t>
  </si>
  <si>
    <t>IMPACTO AMBIENTAL</t>
  </si>
  <si>
    <t>CONDICIONES DE OPERACIÓN</t>
  </si>
  <si>
    <t>REQUISITOS LEGALES</t>
  </si>
  <si>
    <t>PARTES INTERESADAS</t>
  </si>
  <si>
    <t>SIGNIFICANCIA TOTAL DEL ASPECTO</t>
  </si>
  <si>
    <t>CLASIFICACIÓN DE LA SIGNIFICANCIA</t>
  </si>
  <si>
    <t>ETAPA DEL CICLO DE VIDA</t>
  </si>
  <si>
    <t>No.</t>
  </si>
  <si>
    <t>2. PROCESO</t>
  </si>
  <si>
    <t>5. TIPO DE ASPECTO</t>
  </si>
  <si>
    <t>6. DESCRIPCIÓN</t>
  </si>
  <si>
    <t xml:space="preserve">7. IMPACTO AMBIENTAL </t>
  </si>
  <si>
    <t>9. RECURSO A AFECTAR</t>
  </si>
  <si>
    <t xml:space="preserve"> Normal</t>
  </si>
  <si>
    <t xml:space="preserve"> Anormal</t>
  </si>
  <si>
    <t xml:space="preserve"> Emergencia</t>
  </si>
  <si>
    <t>Existencia</t>
  </si>
  <si>
    <t>Cumplimiento</t>
  </si>
  <si>
    <t>TOTAL DE CRITERIO REQUISITOS LEGALES</t>
  </si>
  <si>
    <t>Exigencia/Acuerdo</t>
  </si>
  <si>
    <t>Gestión</t>
  </si>
  <si>
    <t>TOTAL DE CRITERIO PARTES INTERESADAS</t>
  </si>
  <si>
    <t>Frecuencia</t>
  </si>
  <si>
    <t>Severidad</t>
  </si>
  <si>
    <t>Alcance</t>
  </si>
  <si>
    <t>TOTAL CRITERIO IMPACTO AMBIENTAL</t>
  </si>
  <si>
    <t>CARÁCTER POSITIVO O NEGATIVO</t>
  </si>
  <si>
    <t xml:space="preserve">ACCIONES DE CONTROL </t>
  </si>
  <si>
    <t>RESPONSABLE</t>
  </si>
  <si>
    <t xml:space="preserve">Presión sobre el relleno sanitario </t>
  </si>
  <si>
    <t>Suelo</t>
  </si>
  <si>
    <t xml:space="preserve">N </t>
  </si>
  <si>
    <t xml:space="preserve">Generación de residuos  no aprovechables.     </t>
  </si>
  <si>
    <t>Contaminación atmosférica</t>
  </si>
  <si>
    <t xml:space="preserve">Consumo de papel </t>
  </si>
  <si>
    <t xml:space="preserve">La fabricación de papel en sí es un contraejemplo de producción ecológica. Se consumen grandes cantidades de agua, energía y madera.  </t>
  </si>
  <si>
    <t>N</t>
  </si>
  <si>
    <t>Consumo de energía eléctrica</t>
  </si>
  <si>
    <t xml:space="preserve">Consumo de energía eléctrica para iluminación y refrigeración del edificio </t>
  </si>
  <si>
    <t>Agotamiento del recurso hídrico</t>
  </si>
  <si>
    <t>Agua</t>
  </si>
  <si>
    <t>E</t>
  </si>
  <si>
    <t>Generación de RAEE</t>
  </si>
  <si>
    <t>Mantenimiento y cambio de luminarias en las instalaciones</t>
  </si>
  <si>
    <t>Suelo y agua</t>
  </si>
  <si>
    <t xml:space="preserve">Uso </t>
  </si>
  <si>
    <t>Generación de RCD</t>
  </si>
  <si>
    <t xml:space="preserve">Como resultado del mantenimiento del edificio se pueden generarse RCD - Residuos de Construcción y Demolición, los cuales tienen una gestión regulada.  </t>
  </si>
  <si>
    <t xml:space="preserve"> BAJA</t>
  </si>
  <si>
    <t>Como resultado de cambio de cableado, se pueden generar RAEE's, los cuales pueden poseer componentes peligrosos, sumado a ello también esta la revisión y mantenimiento de la subestación eléctrica con la que cuenta la edificación, las cual puede generar cerámicas, grasas y aceites. se descarta la presencia de PCB´s en la subestación.</t>
  </si>
  <si>
    <t>Aire</t>
  </si>
  <si>
    <t>En el caso de realizar la fumigación a gas, se generan emisiones atmosféricas en esta actividad. Particulas de los pesticidas rociados pueden ser transportadas por el viento a otro lugar cercano que puede ser potencialmente contaminado.</t>
  </si>
  <si>
    <t>MATRIZ DE IDENTIFICACIÓN Y EVALUACIÓN DE ASPECTOS E IMPACTOS AMBIENTALES 2018</t>
  </si>
  <si>
    <r>
      <t xml:space="preserve"> </t>
    </r>
    <r>
      <rPr>
        <b/>
        <sz val="10"/>
        <rFont val="Times New Roman"/>
        <family val="1"/>
      </rPr>
      <t>ALCALDIA DISTRITAL DE BARRANQUILLA</t>
    </r>
  </si>
  <si>
    <t>DESCRIPCION DE LA ACTIVIDAD</t>
  </si>
  <si>
    <t>CONTROLES</t>
  </si>
  <si>
    <t>GESTION</t>
  </si>
  <si>
    <t>3. SEDE / AREA</t>
  </si>
  <si>
    <t>4. ACTIVIDAD / PRODUCTO / SERVICIO</t>
  </si>
  <si>
    <t>8. DESCRIPCIÓN DEL IMPACTO AMBIENTAL</t>
  </si>
  <si>
    <t>NORMAL</t>
  </si>
  <si>
    <t>ANORMAL</t>
  </si>
  <si>
    <t>EMERGENCIA</t>
  </si>
  <si>
    <t xml:space="preserve">Generación de residuos  sólidos aprovechables ( reciclables ). </t>
  </si>
  <si>
    <t xml:space="preserve"> Cualquier material, objeto, sustancia o elemento que no tiene valor para quien lo genera, pero se puede incorporar nuevamente a un proceso productivoo de reciclaje, (papel, cartón, plástico, metal, vidrio, orgánicos), entre otros .</t>
  </si>
  <si>
    <t>Afectación al paisaje ( aunque no es uno de los recursos usualmente más mencionados  el paisaje es uno de los más afectados por la incorrecta disposición de los residuos).</t>
  </si>
  <si>
    <t>Deteriora el paisaje y afecta la salud humana (estrés, dolor de cabeza, trastornos de atención y disminución de la eficacia laboral y mal humor), se  modifican las características visibles, físicas y anímicas que presenta un espacio.</t>
  </si>
  <si>
    <t xml:space="preserve"> N</t>
  </si>
  <si>
    <t xml:space="preserve"> </t>
  </si>
  <si>
    <t>Es todo material o sustancia de origen organico e inorganico , que no ofrece ninguna posibilidad de aprovechamiento  , reutilización o reincorporación en un proceso productivo o de reciclaje. No tiene ningun valor comercial por  lo tanto requiere disposición final .         Papel químico de fax, papel con residuos orgánicos o aceites, servilletas, pañuelos, papel celofán, papel de adhesivos, papel plastificado, papel carbón, papel sanitario, restos de cerámica, madera, textiles, cauchos,  mugre de barrido, bandejas de icopor, papel aluminio, papel serado, , papel higiénico, toallas higiénicas, icopor, envases y objetos metalicos contaminados, plástico contaminado.</t>
  </si>
  <si>
    <t xml:space="preserve">Contaminación del suelo, de las fuentes hidricas y el aire.                El recurso atmósferico. </t>
  </si>
  <si>
    <t xml:space="preserve">Desgaste al suelo y contamina las aguas,  La muerte de miles de especies animales.                                                         Daña el recurso atmósferico, ya que en su proceso de descomposición, los residuos sólidos generan malos olores y gases, como metano (CH4) y dióxido de carbono (CO2), que ayudan a incrementar el efecto invernadero en el planeta, aumentando la temperaturas. </t>
  </si>
  <si>
    <t>Agua y Suelo</t>
  </si>
  <si>
    <t>Consumo de papel en el desarrollo de las operaciones del Distrito de Barranquílla por el incumplimiento de la directriz nacional de cero papel debido a los malos habitos deconsumo de los funcionarios y contraistas</t>
  </si>
  <si>
    <t>Agotamiento de recursos naturales</t>
  </si>
  <si>
    <t>Flora y recurso hidrico</t>
  </si>
  <si>
    <t>Generación de residuos de aparatos eléctricos y electrónicos – RAEE (basura tecnológica)</t>
  </si>
  <si>
    <t>Los residuos electrónicos (partes de computador, teléfonos, cartuchos de impresora o fotocopiadora, entre otros), contienen un alto grado de elementos tóxicos, por el tipo de materiales con los que estan hechos como plomo, arsénico, mercurio, cobre, cromo, cadmio, berilio, niquel y zinc , etc.</t>
  </si>
  <si>
    <t>Contaminación de áreas verdes, de mantos freaticos. Contaminación del aire por misiones a la atmósfera de elementos toxicos . Desequilibrio de ecosistemas</t>
  </si>
  <si>
    <t>Al juntarlos con los demas deschos y llevarlos a los mismos tiraderos éstos son altamente contaminantes , afectan la salud del ser humano y el ambiente</t>
  </si>
  <si>
    <t xml:space="preserve"> Aire, suelo y agua</t>
  </si>
  <si>
    <t xml:space="preserve"> Generación de Residuos Sólidos y líquidos Peligrosos - Parque automotor</t>
  </si>
  <si>
    <t>Se puden generar derrames de aceites, líquidos hidráulicos, y combustibles por el estacionamiento de vehículos en las instalaciones y zónas de parqueo del edificio  .incumplimiento de las	políticas ambientales		o fallas en el parque automotor		que generen contaminación en el suelo, aire o canales hídricos</t>
  </si>
  <si>
    <t>Contaminación del suelo, aire o canales hidricos</t>
  </si>
  <si>
    <t xml:space="preserve">Por el inadecuado manejo de la situación, se puede disponer estos residuos como normales para el relleno sanitario. </t>
  </si>
  <si>
    <t>Suelo, aire y agua</t>
  </si>
  <si>
    <t xml:space="preserve"> BAJA o N. S</t>
  </si>
  <si>
    <t>Agotamiento de combustible fosil (gas)</t>
  </si>
  <si>
    <t xml:space="preserve">Agotamiento de combustible fosil (gas) para la generación de energía. En barranquilla hay dos plantas gereradoras que trabajan con gas natural - Termobarranquílla - Termoflores </t>
  </si>
  <si>
    <t>Combustible fosil</t>
  </si>
  <si>
    <t>Uso del  agua</t>
  </si>
  <si>
    <t>Consumo de agua por el uso de unidades sanitarias- Dentro de las instalaciones del edificio paseo Bolivar  existen _ unidades sanitarias, _ orinales, y _ grifos entre lavamanos y grifos de aseo- No obstante,  hay un uso representativo ya que hay una permanencia de    personas durante la jornada laboral de ocho (8) horas</t>
  </si>
  <si>
    <t>Agotamiento del recurso hidrico</t>
  </si>
  <si>
    <t xml:space="preserve">Agotamiento del recurso ya que no se puede dar mayor aprovechamiento debido a la contaminacion del agua por diferentes factores </t>
  </si>
  <si>
    <t>Consumo de combustible</t>
  </si>
  <si>
    <t xml:space="preserve">Consumo de combustibles como ACPM, Gasolina, DIESEL, entre otros para el funcionamiento normal de vehiculos y  equipos </t>
  </si>
  <si>
    <t>Agotamiento de combustible fosil</t>
  </si>
  <si>
    <t xml:space="preserve">Impacta sobre el agotamiento del recursos no renovables derivados del petróleo. </t>
  </si>
  <si>
    <t xml:space="preserve"> Combustible fósil</t>
  </si>
  <si>
    <t>Generación de emisiones  de Carbono por consumo de combustibles. </t>
  </si>
  <si>
    <t xml:space="preserve">Gases y partículas, en sumayoría dióxido decarbono, monóxido de carbono, entre otros, por el funcionamiento de vehículos en el cumplimiento de su misión institucional  </t>
  </si>
  <si>
    <t>Contaminación del aire</t>
  </si>
  <si>
    <t xml:space="preserve">Contaminación al aire por los gases emitidos a la atmosfera en la quema de combustibles </t>
  </si>
  <si>
    <t>Emisión de ruido ambiental</t>
  </si>
  <si>
    <t>Ruido generado por el encendido del motor de vehiculos y el uso del pito</t>
  </si>
  <si>
    <t>Afectación a la comunidad</t>
  </si>
  <si>
    <t xml:space="preserve">Por el aumento en el numero de decibeles </t>
  </si>
  <si>
    <t>Comunidad</t>
  </si>
  <si>
    <t xml:space="preserve"> Generación de Residuos Líquidos Peligrosos - Químicos</t>
  </si>
  <si>
    <t>Uso de sustancias químicas para la limpeza y desinfección de la infraestructura  para  garantizar la higiene de las instalaciones ,  vertimiento incorrecto	de sustancias químicas altamente contaminantes en el suelo y canales hídricos.</t>
  </si>
  <si>
    <t xml:space="preserve"> Afectación al medio ambientes  (fuentes hidricas entre otras)</t>
  </si>
  <si>
    <t xml:space="preserve"> Suelo , agua y aire  </t>
  </si>
  <si>
    <t>Generación de Residuos Peligrosos de origen domestico– RESPEL. </t>
  </si>
  <si>
    <t> Los residuos peligrosos de origen doméstico, de ahora en adelante denominados RESPEL, son todos aquellos objetos, materiales, sustancias o productos que al terminar su vida útil o uso son descartados o desechados en el interior de las viviendas y/ u  oficinas que por las sustancias o elementos que los componen, pueden causar riesgo o daño para la salud y/o el ambiente, dado por sus características corrosivas, reactivas, explosivas, toxicas, inflamables infecciosas o radiactivas, así mismo se considera residuo o desecho peligroso los envases, empaques y embalajes que hayan estado en contacto con ellos.</t>
  </si>
  <si>
    <t>Afectación de los recursos naturales por contaminación en suelos, agua, atmosfera</t>
  </si>
  <si>
    <t xml:space="preserve"> El manejo inadecuado de los residuos peligrosos puede ocasionar distintos daños o efectos en el ambiente
y en la salud humana.</t>
  </si>
  <si>
    <t>Suelo, agua y atmósfera</t>
  </si>
  <si>
    <t xml:space="preserve">BAJA </t>
  </si>
  <si>
    <t>Generación de Residuos Sólidos Peligrosos - Extintores para fuego</t>
  </si>
  <si>
    <t xml:space="preserve">Disposisión incorrecta de extintores no utilizados o con fechas vencidas. En los pasillos de cada piso del edificio central y demas sedes de la alcaldia Distrital  se encuentra dispuesto un extintor de incendios </t>
  </si>
  <si>
    <t>Afectación del suelo y el paisaje natural</t>
  </si>
  <si>
    <t xml:space="preserve">Generan impacto ambiental negativo por el inadecuado manejo de los mismos y amenazan la sostenibilidad y la sustentabilidad ambiental. </t>
  </si>
  <si>
    <t>Suelo, agua y paisaje natural</t>
  </si>
  <si>
    <t>SIGNIFICANCIA DE LOS IMPACTOS</t>
  </si>
  <si>
    <t>Alta significancia: Total &gt;-70</t>
  </si>
  <si>
    <t>Media Significancia: -55&lt;= Total &lt; -70</t>
  </si>
  <si>
    <r>
      <t>𝐶𝐼𝐴</t>
    </r>
    <r>
      <rPr>
        <b/>
        <sz val="12"/>
        <color theme="1"/>
        <rFont val="Arial"/>
        <family val="2"/>
      </rPr>
      <t>=</t>
    </r>
    <r>
      <rPr>
        <b/>
        <sz val="12"/>
        <color theme="1"/>
        <rFont val="Cambria Math"/>
        <family val="1"/>
      </rPr>
      <t>𝐹𝑟𝑒𝑐𝑢𝑒𝑛𝑐𝑖𝑎∗</t>
    </r>
    <r>
      <rPr>
        <b/>
        <sz val="12"/>
        <color theme="1"/>
        <rFont val="Arial"/>
        <family val="2"/>
      </rPr>
      <t xml:space="preserve">3.5 + </t>
    </r>
    <r>
      <rPr>
        <b/>
        <sz val="12"/>
        <color theme="1"/>
        <rFont val="Cambria Math"/>
        <family val="1"/>
      </rPr>
      <t>𝑆𝑒𝑣𝑒𝑟𝑖𝑑𝑎𝑑∗</t>
    </r>
    <r>
      <rPr>
        <b/>
        <sz val="12"/>
        <color theme="1"/>
        <rFont val="Arial"/>
        <family val="2"/>
      </rPr>
      <t xml:space="preserve">3.5 + </t>
    </r>
    <r>
      <rPr>
        <b/>
        <sz val="12"/>
        <color theme="1"/>
        <rFont val="Cambria Math"/>
        <family val="1"/>
      </rPr>
      <t>𝐴𝑙𝑐𝑎𝑛𝑐𝑒∗</t>
    </r>
    <r>
      <rPr>
        <b/>
        <sz val="12"/>
        <color theme="1"/>
        <rFont val="Arial"/>
        <family val="2"/>
      </rPr>
      <t>3</t>
    </r>
  </si>
  <si>
    <t>Baja significancia: -39&lt;=Total &lt; -55</t>
  </si>
  <si>
    <t>No significancia: Total &lt; -39</t>
  </si>
  <si>
    <r>
      <t>𝑆𝑇</t>
    </r>
    <r>
      <rPr>
        <sz val="11"/>
        <color theme="1"/>
        <rFont val="Volkswagen Serial"/>
      </rPr>
      <t>= 0.5</t>
    </r>
    <r>
      <rPr>
        <sz val="11"/>
        <color theme="1"/>
        <rFont val="Cambria Math"/>
        <family val="1"/>
      </rPr>
      <t xml:space="preserve">∗𝐶𝐿 </t>
    </r>
    <r>
      <rPr>
        <sz val="11"/>
        <color theme="1"/>
        <rFont val="Volkswagen Serial"/>
      </rPr>
      <t>+ 0.35</t>
    </r>
    <r>
      <rPr>
        <sz val="11"/>
        <color theme="1"/>
        <rFont val="Cambria Math"/>
        <family val="1"/>
      </rPr>
      <t xml:space="preserve">∗𝐶𝐼𝐴 </t>
    </r>
    <r>
      <rPr>
        <sz val="11"/>
        <color theme="1"/>
        <rFont val="Volkswagen Serial"/>
      </rPr>
      <t>+ 0.15</t>
    </r>
    <r>
      <rPr>
        <sz val="11"/>
        <color theme="1"/>
        <rFont val="Cambria Math"/>
        <family val="1"/>
      </rPr>
      <t>∗𝐶𝑃𝐼</t>
    </r>
    <r>
      <rPr>
        <sz val="11"/>
        <color theme="1"/>
        <rFont val="Volkswagen Serial"/>
      </rPr>
      <t xml:space="preserve"> </t>
    </r>
  </si>
  <si>
    <t>Significancia Positiva Total &gt; 4</t>
  </si>
  <si>
    <t xml:space="preserve">Generación de residuos sólidos </t>
  </si>
  <si>
    <t>Jardinería</t>
  </si>
  <si>
    <t>De esta actividad se generan residuos sólidos no aprovechables, que son los residuos orgánicos , como restos de poda, ramas y hojas secas.</t>
  </si>
  <si>
    <t>Aprovechables como papel, cartón, plástico, metal, vidrio. 
No aprovechables como papel con residuos orgánicos o aceites, servilletas, pañuelos desechables,   adhesivos, papel carbón, papel y toallas sanitarias, restos de cerámica, madera, textiles, cauchos,  residuos de barrido, icopor, papel aluminio, entre otros.</t>
  </si>
  <si>
    <t>Mantenimiento de redes eléctricas</t>
  </si>
  <si>
    <t>El uso de impresoras y equipos para la impresión (computadores) generan Residuos de Aparatos Eléctricos y Electrónicos RAEE, los cuales si no son manejados de forma adecuada pueden generar daños graves sobre los entornos donde sean dispuestos. Igualmente los tóner y los cartuchos de tintas son considerados RAEE y su afectación a los ecosistemas también resultan graves.</t>
  </si>
  <si>
    <t>Mantenimiento de ascensores</t>
  </si>
  <si>
    <t>Fumigación de las instalaciones locativas</t>
  </si>
  <si>
    <t>Mantenimiento del transformador eléctrico</t>
  </si>
  <si>
    <t>Si se realiza cambio de luminarias, los residuos sólidos que se generarían serían los empaques de las nuevas luminarias.</t>
  </si>
  <si>
    <t>Para el mantenimiento de los aires, la limpieza de los filtros y el condensador debe realizarse con agua.</t>
  </si>
  <si>
    <t>El uso de los vehículos incluye el uso de la bocina, que genera ruido y  conlleva a la contaminación  sonora.</t>
  </si>
  <si>
    <t>Los equipos utilizados para la jardinería como el cortacesped o podadora, generan ruido.</t>
  </si>
  <si>
    <t xml:space="preserve">En el mantenimiento de los equipos de acondicionamiento de la entidad (aires acondicionados, centrales y mini Split) se utilizan gases refrigerantes, los cuales pueden generar Sustancias agotadoras de Ozono- SAO. </t>
  </si>
  <si>
    <t>Consumo de agua</t>
  </si>
  <si>
    <t>Contaminación sonora/acústica</t>
  </si>
  <si>
    <t>Aire, salud humana y fauna silvestre</t>
  </si>
  <si>
    <t>Los niveles de ruido altos pueden generar afectación sobre las personas que se ven expuestas a altos niveles y asimismo sobre a fauna silvestre</t>
  </si>
  <si>
    <t>Agotamiento del recurso (combustible fosil - gas)</t>
  </si>
  <si>
    <t>IMPACTOS AMBIENTALES QUE GENERA EL ASPECTO AMBIENTAL</t>
  </si>
  <si>
    <t>Emisiones atmosféricas contaminantes durante el uso de los vehículos. Si bien esta emisión se hace fuera de las instalaciones, estos vehículos si cumplen una función administrativa y no operacional pues son contratados para el desplazamiento de los secretarios y demas funcionarios y son contratados directamente (se encuentran dentro de nuestro alcance)</t>
  </si>
  <si>
    <t>2. ASPECTO AMBIENTAL</t>
  </si>
  <si>
    <t>4. DESCRIPCIÓN</t>
  </si>
  <si>
    <t xml:space="preserve">5. IMPACTO AMBIENTAL </t>
  </si>
  <si>
    <t xml:space="preserve">6.  DESCRIPCIÓN </t>
  </si>
  <si>
    <t>7. RECURSO A AFECTAR</t>
  </si>
  <si>
    <t>Significancia Total</t>
  </si>
  <si>
    <t>Valoración Cualitativa</t>
  </si>
  <si>
    <t>Controles Sugeridos</t>
  </si>
  <si>
    <t>ST ≤ -75</t>
  </si>
  <si>
    <t>SIGNIFICANCIA ALTA</t>
  </si>
  <si>
    <t>Objetivos, Programas y Metas</t>
  </si>
  <si>
    <t>SIGNIFICANCIA MEDIA</t>
  </si>
  <si>
    <t>SIGNIFICANCIA BAJA</t>
  </si>
  <si>
    <t>Controles Operacionales</t>
  </si>
  <si>
    <t>SIN SIGNIFICANCIA</t>
  </si>
  <si>
    <t>Sin control hasta manejar los anteriores</t>
  </si>
  <si>
    <t>ST &gt; 4</t>
  </si>
  <si>
    <t>SIGNIFICANCIA POSITIVA</t>
  </si>
  <si>
    <t>Se comunica y promueve</t>
  </si>
  <si>
    <t>Incendio</t>
  </si>
  <si>
    <t>Adquisición de bienes y servicios con criterios de sostenibilidad</t>
  </si>
  <si>
    <t>Reduccion de afectacion al ambiente (+)</t>
  </si>
  <si>
    <t>Con los criterios de sostenibilidad  se minimiza el uso de los recursos naturales y se previenen los impactos ambientales y sociales negativos.</t>
  </si>
  <si>
    <t>Recursos naturales</t>
  </si>
  <si>
    <t>Disposición final</t>
  </si>
  <si>
    <t>Una de las consecuencias del consumo energético insostenible es el agotamiento de las energías no renovables (gas natural, petróleo y carbón). Estas energías tienen un ciclo de formación de millones de años, y al ritmo de consumo actual, terminarán agotándose o dejarán de ser, a medio plazo, económicamente rentables.</t>
  </si>
  <si>
    <t>Uso</t>
  </si>
  <si>
    <t>Derrame</t>
  </si>
  <si>
    <t>Daños a la infraestructura</t>
  </si>
  <si>
    <t>Infraestructura</t>
  </si>
  <si>
    <t>Almacenamiento</t>
  </si>
  <si>
    <t>Dependiendo de la magnitud del incendio puede generar daños graves a la infraestructura (techos, paredes, en caso de haber aparatos o estantes cerca, puertas, otros elementos).</t>
  </si>
  <si>
    <t>Secretaría General</t>
  </si>
  <si>
    <t>Área de influencia  que pudiese verse afectada por el impacto ambiental generado.</t>
  </si>
  <si>
    <t xml:space="preserve"> Puntual, el impacto ambiental se manifiesta en un solo lugar=1.</t>
  </si>
  <si>
    <t xml:space="preserve"> Local,  el  impacto  ambiental  se  presenta  en  un  área mayor aunque no sobrepasa los límites del ente territorial. =5.</t>
  </si>
  <si>
    <t>Extenso,  el  impacto  ambiental  puede  presentarse  en varias regiones del pais. = 10.</t>
  </si>
  <si>
    <t>Contaminación del suelo, la salud humana</t>
  </si>
  <si>
    <t xml:space="preserve">ACTIVIDAD/PRODUCTO/SERVICIO </t>
  </si>
  <si>
    <t>TIPO DE ASPECTO AMBIENTAL</t>
  </si>
  <si>
    <t>NORMATIVIDAD AMBIENTAL RELACIONADA</t>
  </si>
  <si>
    <t>Versión</t>
  </si>
  <si>
    <t>Fecha del cambio</t>
  </si>
  <si>
    <t>Descripción de la modificación</t>
  </si>
  <si>
    <t>Creación de documento</t>
  </si>
  <si>
    <t xml:space="preserve"> Se incluyen nuevos aspectos ambientales</t>
  </si>
  <si>
    <t xml:space="preserve"> Se reformula la matriz con respecto al orden actividad - aspecto , se incluye una columna para el proceso y se incluye en el criterio legal la normatividad ambiental relacionada . Nueva versión 2.0</t>
  </si>
  <si>
    <t>2.0</t>
  </si>
  <si>
    <t>Alta significancia: ST ≤ -75</t>
  </si>
  <si>
    <t>Media Significancia: -55 ≤ ST &lt; -75</t>
  </si>
  <si>
    <t>Baja significancia: 39 ≤ ST &lt; -55</t>
  </si>
  <si>
    <t>No significancia: ST &lt; -39</t>
  </si>
  <si>
    <t>-55 ≤ ST &lt; -75</t>
  </si>
  <si>
    <t>39 ≤ ST &lt; -55</t>
  </si>
  <si>
    <t xml:space="preserve"> &lt; -39</t>
  </si>
  <si>
    <t xml:space="preserve">Aseo, limpieza  y desinfección  de las instalaciones </t>
  </si>
  <si>
    <t>Uso de la planta eléctrica y subestación eléctrica.</t>
  </si>
  <si>
    <t>Uso de ascensores</t>
  </si>
  <si>
    <t>Consumo de energía</t>
  </si>
  <si>
    <t>Uso del transformador eléctrico</t>
  </si>
  <si>
    <t>Generación de emisiones</t>
  </si>
  <si>
    <t>Mantenimiento de infraestructura (actividades de construcción, reparación, demolición, mejoras locativas y pintura)</t>
  </si>
  <si>
    <t>Generación de RESPEL</t>
  </si>
  <si>
    <t>Mantenimiento de baños</t>
  </si>
  <si>
    <t>Almacenamiento de agua en tanque elevado</t>
  </si>
  <si>
    <t>Generación de residuos sólidos</t>
  </si>
  <si>
    <t>Las labores administrativas implican consumo de energía, tanto por las oficinas mismas, como por los equipos que se utilizan.</t>
  </si>
  <si>
    <t>Para el consumo de agua del personal que labora en la sede.</t>
  </si>
  <si>
    <t>Consumo de papel</t>
  </si>
  <si>
    <t>Se pueden generar residuos aprovechables como el papel de las actividades de impresión, reproducción de documentos y comunicados.</t>
  </si>
  <si>
    <t xml:space="preserve">Los productos de aseo domésticos utilizados, como ambientadores, limpiavidrios, lavalozas, limpiadores de madera, desinfectantes, liberan Compuestos Orgánicos Volátiles en cada uso. </t>
  </si>
  <si>
    <t>Esta actividad se refiere al consumo de agua al momento de tirar la cisterna en el servicio sanitario, utilizamos agua del lavamanos, lava traperos, higiene y aseo del edificio.  En el edificio paseo Bolívar  existen 71 unidades sanitarias, 19 orinales, 44 lavamanos y 40 baños.</t>
  </si>
  <si>
    <t>Uso de unidades sanitarias por el personal (sanitarios y lavamanos)</t>
  </si>
  <si>
    <t xml:space="preserve">Consumo de agua </t>
  </si>
  <si>
    <t>Generación de ruido</t>
  </si>
  <si>
    <t>Mantenimiento de equipos informáticos</t>
  </si>
  <si>
    <t xml:space="preserve">Derrame </t>
  </si>
  <si>
    <t>La falta de mantenimiento de las redes eléctricas conlleva a la exposición de las redes a la sobrecarga y el mal funcionamiento de un circuito eléctrico, lo cual puede ocasionar un incendio. Los cables en mal estado o los enchufes estropeados pueden generar un cortocircuito que derive en un incendio. El mal mantenimiento de los equipos eléctricos es otro factor de riesgo que ocupa un lugar relevante. 
La falta de orden y limpieza es otra de las causas principales que originan los incendios. La acumulación de desperdicios, sobre todo de productos inflamables, papel y plásticos, son un caldo de cultivo para fuegos de rápida propagación.</t>
  </si>
  <si>
    <t>Para el uso de los equipos informáticos se requiere energía.</t>
  </si>
  <si>
    <t>Las actividades de construcción y demolición en la sede generan ruido.</t>
  </si>
  <si>
    <t>Uso del aire acondicionado</t>
  </si>
  <si>
    <t xml:space="preserve">Consumo de energía </t>
  </si>
  <si>
    <t>Mantenimiento del aire acondicionado y climatización del edificio</t>
  </si>
  <si>
    <t>El funcionamiento del aire acondicionado representa un consumo de energía significativo</t>
  </si>
  <si>
    <t>Agotamiento del recurso (combustible fosil)</t>
  </si>
  <si>
    <t>Fuga</t>
  </si>
  <si>
    <t xml:space="preserve">  Contaminación de aire, suelos y del agua</t>
  </si>
  <si>
    <t>Presión sobre el relleno sanitario / Contaminación del agua y del suelo</t>
  </si>
  <si>
    <t>Presión sobre el relleno sanitario / Contaminación del sagua y del suelo</t>
  </si>
  <si>
    <t>Aire / Salud Humana</t>
  </si>
  <si>
    <t>Agotamiento del recurso por malos hábitos en el uso del agua, en especial el consumo irracional.  La sobre-explotación de los recursos hídricos, tanto superficial como subterránea es sumamente peligrosa. Cuando se trata de aguas subterráneas, se utiliza una parte no renovable de los mismos. El agotamiento del recurso puede ser una afectación permanente o tener una duración muy larga en el tiempo.</t>
  </si>
  <si>
    <t>Labores administrativas de oficina de acuerdo a funciones y responsabilidades</t>
  </si>
  <si>
    <t>Uso de luminarias en la sede</t>
  </si>
  <si>
    <t xml:space="preserve">Contaminación atmosférica / Afectación a la salud humana </t>
  </si>
  <si>
    <t xml:space="preserve">Al disponer residuos solidos en los rellenos sanitarios conlleva a la presión sobre éstos, ya que más residuos significa la reducción de su vida útil y la futura depredación de suelos para ampliación o creación de un nuevo relleno, reduciendo la disponibilidad de uso de suelo su contaminación.                   </t>
  </si>
  <si>
    <t>Para el lavado de inodoros, lavamanos, pisos del baño se consume agua.</t>
  </si>
  <si>
    <t xml:space="preserve">Agotamiento del recurso por malos hábitos en el uso del agua, en especial el consumo irracional.  La sobre explotación de los recursos hídricos, tanto superficial como subterránea es sumamente peligrosa. Cuando se trata de aguas subterráneas, se utiliza una parte no renovable de los mismos. El agotamiento del recurso puede ser una afectación permanente o tener una duración muy larga en el tiempo. </t>
  </si>
  <si>
    <t>El encendido y uso de la planta eléctrica genera de forma inevitable ruido y vibraciones en las instalaciones cercanas del lugar donde se encuentra.</t>
  </si>
  <si>
    <t xml:space="preserve">Adquisicion de bienes y servicios </t>
  </si>
  <si>
    <t>Los RAEE que se generan del mantenimiento eléctrico al degradarse pueden liberar metales pesados y compuestos orgánicos contaminantes, que pueden afectar el ambiente y la salud humana.</t>
  </si>
  <si>
    <t>Agotamiento del recurso por malos hábitos en el uso del agua, en especial el consumo irracional.  La sobre explotación de los recursos hídricos, tanto superficial como subterránea es sumamente peligrosa. Cuando se trata de aguas subterráneas, se utiliza una parte no renovable de los mismos. El agotamiento del recurso puede ser una afectación permanente o tener una duración muy larga en el tiempo.</t>
  </si>
  <si>
    <t xml:space="preserve">Las tuberías metálicas  dañan el medio ambiente, ya que los metales pesados no son quimica ni biologicamente degradables. Son bioacumulables, contaminan el suelo, afectando la fertilidad del mismo, y las aguas, afectando directamente la el desarrollo de la fauna acuática. El uso de agua con un elevado índice de contaminación puede terminar afectando la salud de la población por su consumo directo o uso en actividades diarias. </t>
  </si>
  <si>
    <t>La compra de productos implica la generación de residuos sólidos aprovechables, como los empaques de cartón y envolturas de plástico.</t>
  </si>
  <si>
    <t>Esta actividad consiste en verificar las condiciones de los equipos hidrosanitarios, por lo que se utiliza agua, aunque una mínima cantidad.</t>
  </si>
  <si>
    <t>Se requiere energía para el funcionamiento de los ascensores.</t>
  </si>
  <si>
    <t>Los implementos utilizados para la limpieza de las instalaciones, por ejemplo traperos, toallas, baldes, limpiones, etc que ya estén desgastados o en mal estado representan residuos sóólidos.</t>
  </si>
  <si>
    <t xml:space="preserve">Durante el mantenimiento de la planta eléctrica, es posible que se presenten derrames de las sustancias líquidas utilizadas, por ejemplo de algun aceite lubricante. Los lubricantes de cables de acero pueden elaborarse a base de petrolato, asfalto, grasa, aceites minerales (derivados de hidrocarburos). </t>
  </si>
  <si>
    <t>Los cables de los ascensores deben lubricarse periodicamente y este proceso puede ser realizado con aerosoles o máquinas para lubricación. En el caso de utilizarse aerosoles, se generan emisiones.</t>
  </si>
  <si>
    <t>Afectación a la salud humana y medio ambiente (agua, suelo, aire y seres vivos)</t>
  </si>
  <si>
    <t>Los lubricantes en aerosol se componen por hidrocarburos, los cuales son contaminantes primarios que afectan la atmósera. En niveles altos, los hidrocarburos contribuyen al smog fotoquímico (contaminación del aire, principalmente en áreas urbanas, por ozono originado por reacciones químicas atmosféricas).</t>
  </si>
  <si>
    <t>Los altos niveles de ruido pueden generar afectar las personas generando estrés, irritabilidad e hipertensión arterial; y asimismo puede afectar la fauna silvestre, produciendo varios efectos como el desplazamiento, reducción de áreas de actividad, un bajo éxito reproductivo,  pérdida del oído, comportamientos alterados, etc.</t>
  </si>
  <si>
    <t>Los criterios de sostenibilidad que se incluyen en la adquisicion de bienes y servicios son una variable o requisito asociado a un aspecto ambiental, social o económico en el ciclo de vida, por medio del cual se desea lograr la desaparición, minimización o control de los efectos adversos en el medio ambiente y la sociedad.</t>
  </si>
  <si>
    <t>Los gases rerigerantes tienen distintas aplicaciones como refrigeración doméstica y comercial, transporte, almacenamiento frío y aire acondicionado del auto. El uso de gases para el mantenimiento de la planta eléctrica genera emisiones atmosféricas.</t>
  </si>
  <si>
    <t>Los gases refrigerantes (clorofluorocarbonos, hidroclorofluorocarbonos) son dañinos para la capa de ozono y contribuyen al calentamiento global</t>
  </si>
  <si>
    <t>Si las condiciones del sitio donde se almacena el combustible no son las adecuadas puede ocurrir un incendio; por ejemplo el sitio debe encontrarse lejos de productos químicos ó materiales incompatibles, que las condiciones ambientales a las que esta expuesto sean las correctas, entre otros factores.</t>
  </si>
  <si>
    <t>Un incendio afectaría a los trabajadores, ocasionando lesiones personales por el humo, gases tóxicos y altas temperaturas, daños materiales, suspensión de actividades, etc. Si se extiende hacia una zona natural, el incendio puede destruir la cubierta forestal, muerte y huida de animales, la pérdida del suelo fértil, avance de la erosión, desaparición de ecosistemas, aumento en las emisiones de CO2 a la atmosfera y desertificación, entre otros.</t>
  </si>
  <si>
    <t>Combustible fósil</t>
  </si>
  <si>
    <t>Contaminación sonora/ Afectación a la salud humana y medio ambiente (fauna silvestre)</t>
  </si>
  <si>
    <t>Contaminación sonora/  Afectación a la salud humana y medio ambiente (fauna silvestre)</t>
  </si>
  <si>
    <t xml:space="preserve">La mayoría de los transformadores emiten ruidos a una frecuencia relativamente baja. El sonido generalmente se origina en el núcleo y en las espiras de la boina. Muchos de los componentes de un transformador son vibroacústicos (generan ruido con la vibración), por lo que si se llegan a soltar o sobrecargar pueden aumentar la intensidad del ruido.  Si los ruidos generados por el transformador aumentan la frecuencia, es decir, que es más fuerte y llega a escucharse en zonas más lejanas, puede ser señal de que existe un problema. </t>
  </si>
  <si>
    <t>Entre los líquidos aislantes eléctricos que se utilizan en los transformadores de alta tensión se destacan el aceite mineral derivado del petróleo, el aceite vegetal extraído de semillas oleaginosas como la maravilla y la soya, además de los fluidos sintéticos, como la silicona (polímero inorgánico llamado polisiloxano), Midel y Alpha fluid (estos dos últimos, hidrocarburos sintéticos). Estos líquidos son componentes clave para el funcionamiento de los transformadores de alta tensión. En el mantenimiento se podrían detectar fugas de esta sustancia o también al tomar muestras  de ésta para análisis físico-químico y saber el estado del funcionamiento del transformador, lo cual tambien corresponde a una actividad del mantenimiento.</t>
  </si>
  <si>
    <t>La exposición a sustancias tóxicas puede generar efectos negativos en la salud humana, como por ejemplo la inflamación de las vías respiratorias e irritación de la piel.  Además, los aceites lubricantes utilizados en mantenimientos de equipos y maquinarias estan hechos de una composición de fluido base que proviene del crudo de petróleo en un 85% a 95%. En el suelo los hidrocarburos (aceites) conllevan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 El uso de agua con un elevado índice de contaminación puede terminar afectando la salud de la población por su consumo directo o uso en actividades diarias.</t>
  </si>
  <si>
    <t>La exposición a sustancias tóxicas como estos aceites dieléctricos, puede generar efectos negativos en la salud humana, como la inflamación de las vías respiratorias e irritación de la piel. En el suelolos hidrocarburos pueden causar la pérdida de la fertilidad,  pérdida del contenido de materia orgánica y de nutrientes minerales del suelo, como potasio, sodio, fosfato, y nitrato y se expone a la lixiviación y erosión. Además se pueden encontrar algunas sustancias químicas, llamadas aditivos, que potencian o inhiben algunas características del aceite y estas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</si>
  <si>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 xml:space="preserve">Generación de RAEE </t>
  </si>
  <si>
    <t>Este tipo de residuos están compuestos por varios elementos tóxicos; entre las sustancias más habituales se encuentran elementos como el cadmio, el plomo, el óxido de plomo, plata, cobre, antimonio, el níquel y el mercurio, entre otros.  Los metales pesados pueden llegar a contaminar las aguas subterraneas y supericiales, de la cual se hace la captación para el agua de consumo, en el suelo que se utiliza para cultivo, que puede afectar directamente la salud humana y animal, causando intoxicación, incluso hasta efectos teratogénicos, cáncer e incluso la muerte. Elevadas concentraciones de dichos metales en el organismo de los seres vivos alteran los procesos bioquímicos y fisiológicos ocasionando diversas patologías.</t>
  </si>
  <si>
    <t>La vida útil de una planta eléctrica suele ser no menos de 30 años, sin embargo las fallas de estos equipos se deben a un inadecuado mantenimiento, funcionamiento incorrecto, severas condiciones ambientales, errores de proyecto o de montaje, etc. Las partes del transformador que se reemplacen o el transformador mismo si llega a su vida útil, se convierte en RAEE, asi como capacitores, condensadores, bobinas, etc.</t>
  </si>
  <si>
    <r>
      <t xml:space="preserve">La vida útil de un transformador eléctrico es de 20-35 años, sin embargo las fallas de estos se deben a un inadecuado mantenimiento, funcionamiento incorrecto, severas condiciones ambientales, errores de proyecto o de montaje, etc. Las partes del transformador que se reemplacen o el transformador mismo si llega a su vida útil, se convierte en </t>
    </r>
    <r>
      <rPr>
        <sz val="10"/>
        <color theme="1"/>
        <rFont val="Times New Roman"/>
        <family val="1"/>
      </rPr>
      <t>RAEE, asi como capacitores, condensadores, bobinas, etc.</t>
    </r>
  </si>
  <si>
    <t xml:space="preserve">El funcionamiento del transformador implica consumo de energía. </t>
  </si>
  <si>
    <t>El funcionamiento de la planta eléctrica y subestación eléctrica consumen energía.</t>
  </si>
  <si>
    <t>La exposición a sustancias tóxicas puede generar efectos negativos en la salud humana, por ejemplo la inflamación de las vías respiratorias e irritación de la piel. Además, los aceites lubricantes utilizados en mantenimientos de equipos y maquinarias estan hechos de una composición de fluido base que proviene del crudo de petróleo en un 85% a 95%. En el suelo los hidrocarburos (aceites) conllevan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</si>
  <si>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Ya sea por fugas o por las condiciones del tanque se puede presentar un derrame que podría afectar la salud humana y el medio ambiente. La exposición a sustancias tóxicas puede generar inflamación de las vías respiratorias, irritación de la piel y hasta daño pulmonar. Además, en el suelo un derrame de combustible puede causar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</si>
  <si>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Adquisición</t>
  </si>
  <si>
    <t>Mantenimiento</t>
  </si>
  <si>
    <t>En los RAEE encontramos materiales peligrosos como metales pesados: mercurio, plomo, cadmio, plomo, cromo, arsénico o antimonio, los cuales son susceptibles de causar diversos daños para la salud y para el medio ambiente. El mercurio produce daños al cerebro y el sistema nervioso, el plomo potencia el deterioro intelectual, ya que tiene efectos perjudiciales en el cerebro y todo el sistema circulatorio; el cadmio, puede producir alteraciones en la reproducción e incluso llegar a provocar infertilidad; y el cromo, está altamente relacionado con afecciones en los huesos y los riñones. Por ejemplo, un solo tubo de luz fluorescente puede contaminar 16.000 litros de agua; una batería de níquel-cadmio de las empleadas en telefonía móvil, 50.000 litros de agua; mientras que un televisor puede contaminar hasta 80.000 litros de agua, afectando significativamente la fauna acuática, alterando los procesos bioquímicos y fisiológicos ocasionando diversas patologías.
Los desechos electrónicos adicionalemente contienen metales preciosos incluyendo oro, plata, cobre, platino, y paladio, pero también un valioso volumen de hierro y aluminio y plásticos, que pueden reciclarse. La plata por ejemplo es uno de los elementos más nocivos para la comunidad microbiana y los invertebrados que viven en los ecosistemas acuáticos. También la exposición o ingesta de plata o de compuestos de esta, puede ocasionar problemas respiratorios y argiria (coloración de la piel y algunos organos)</t>
  </si>
  <si>
    <t>Los RAEE son aparatos eléctricos y electrónicos (aquellos que necesitan para funcionar corriente eléctrica o campos electromagnéticos) que han sido desechados.  En esta caso las luminarias al reemplazarse se convierten en RAEE.
Componentes luminaria LED:  
El chip LED está fabricado con un material semiconductor (carburo de silicio). El chip está protegido mediante una capa de policarbonato.
Driver o fuente de alimentación metalica
Placa base que  dependiendo del tipo de gestión térmica utilizada  puede estar fabricada de diferentes componentes conductores (aluminio o cobre).
Una carcasa exterior pra la gestion térmica (aluminio o magnesio)</t>
  </si>
  <si>
    <t>Contaminación del agua, el suelo y la salud humana</t>
  </si>
  <si>
    <t>En los RAEE encontramos materiales peligrosos como metales pesados: mercurio, plomo, cadmio, plomo, cromo, arsénico o antimonio, los cuales son susceptibles de causar diversos daños para la salud y para el medio ambiente. El mercurio produce daños al cerebro y el sistema nervioso, el plomo potencia el deterioro intelectual, ya que tiene efectos perjudiciales en el cerebro y todo el sistema circulatorio; el cadmio, puede producir alteraciones en la reproducción e incluso llegar a provocar infertilidad; y el cromo, está altamente relacionado con afecciones en los huesos y los riñones. Por ejemplo, un solo tubo de luz fluorescente puede contaminar 16.000 litros de agua; una batería de níquel-cadmio de las empleadas en telefonía móvil, 50.000 litros de agua; mientras que un televisor puede contaminar hasta 80.000 litros de agua, afectando significativamente la fauna acuática, alterando los procesos bioquímicos y fisiológicos ocasionando diversas patologías.
Los desechos electrónicos adicionalemente contienen metales preciosos incluyendo oro, plata, cobre, platino, y paladio, pero también un valioso volumen de hierro y aluminio y plásticos, que pueden reciclarse. La plata por ejemplo es uno de los elementos más nocivos para la comunidad microbiana y los invertebrados que viven en los ecosistemas acuáticos. También la exposición o ingesta de plata o de compuestos de esta, puede ocasionar problemas respiratorios y argiria (coloración de la piel y algunos organos).</t>
  </si>
  <si>
    <t>Durante la soldadura se producen humos metálicos procedentes de la vaporización de los metales al ser expuestos a altas temperaturas, además de realizarse el trabajo con gases como el acetileno, butano, propano, etc., que producen una reducción del oxígeno presente en la atmósfera y que pueden ocasionar la asfixia del trabajador. Los contaminantes que pueden generarse son oxidos de hierro, de cromo, de plomo, de nitrógeno, de cadmio, de cobre, de zinc, etc. 
La cantidad de humos de soldadura varía dependiendo el tiempo efectivo de soldadura, la cantidad de materiales de aporte consumida, la potencia calorífica aplicada (intensidad de la corriente eléctrica), caudal de los gases de combustión, recubrimiento de las piezas con pinturas, barnices, plásticos, etc.</t>
  </si>
  <si>
    <t>En caso de que haya partes o piezas de los equipos informáticos que no funcionen correctamente y sea necesario su reemplazo, se generarían residuos sólidos por los empaques/embalajes de estos implementos.</t>
  </si>
  <si>
    <t>Presión sobre el relleno sanitario / Contaminación medio ambiente (suelo, agua, aire, seres vivos) / Salud humana</t>
  </si>
  <si>
    <t>Suelo, agua, aire, salud humana, seres vivos</t>
  </si>
  <si>
    <t>Al disponer residuos solidos en los rellenos sanitarios conlleva a la presión sobre éstos, ya que más residuos significa la reducción de su vida útil y la futura depredación de suelos para ampliación o creación de un nuevo relleno, reduciendo la disponibilidad de uso de suelo su contaminación. Cuando los residuos se descomponen generan lixiviados. Estos lixiviados se filtran a través del suelo afectando su productividad y acabando con la microfauna que habita en ellos (lombrices, bacterias, hongos y musgos, entre otros). Sustancias como cloruro y nitrato pasan fácilmente a través de la mayoría de los suelos sin atenuación. La contaminación del agua ocurre debido a la filtración de lixiviados a través del suelo, que absorbe estos líquidos y a través de éste llega a las fuentes de agua subterraneas.
Además los rellenos sanitarios constituyen una fuente importante de biogás resultado del proceso de descomposición biológica de residuos sólidos de origen orgánico, conformado por metano (CH4) y dióxido de carbono (CO2), encontrándose también trazas de compuestos orgánicos volátiles (COV). Todo esto puede afectar la salud de la comunidad aledaña y a quienes viven directamente de la actividad del relleno.</t>
  </si>
  <si>
    <t>Al disponer residuos solidos en los rellenos sanitarios conlleva a la presión sobre éstos, ya que más residuos significa la reducción de su vida útil y la futura depredación de suelos para ampliación o creación de un nuevo relleno, reduciendo la disponibilidad de uso de suelo su contaminación. Además cuando los residuos se descomponen generan lixiviados. Estos lixiviados se filtran a través del suelo afectando su productividad y acabando con la microfauna que habita en ellos (lombrices, bacterias, hongos y musgos, entre otros). Sustancias como cloruro y nitrato pasan fácilmente a través de la mayoría de los suelos sin atenuación. La contaminación del agua ocurre debido a la filtración de lixiviados a través del suelo, que absorbe estos líquidos y a través de éste llega a las fuentes de agua subterraneas.
Además los rellenos sanitarios constituyen una fuente importante de biogás resultado del proceso de descomposición biológica de residuos sólidos de origen orgánico, conformado por metano (CH4) y dióxido de carbono (CO2), encontrándose también trazas de compuestos orgánicos volátiles (COV). Todo esto puede afectar la salud de la comunidad aledaña y a quienes viven directamente de la actividad del relleno.</t>
  </si>
  <si>
    <t>Salud humana / Agua, suelo y aire / seres vivos</t>
  </si>
  <si>
    <t>Salud humana / Contaminación del medio ambiente (agua, suelo, aire y seres vivos)</t>
  </si>
  <si>
    <t>Afectación a la salud humana y Contaminación medio ambiente (agua, suelo, aire y seres vivos)</t>
  </si>
  <si>
    <t>Afectación a la salud humana y  Contaminación del medio ambiente (agua, suelo, aire y seres vivos)</t>
  </si>
  <si>
    <t>Salud humana / Fauna</t>
  </si>
  <si>
    <t>Afectación a la salud humana / infraestructura /medio ambiente (suelo)</t>
  </si>
  <si>
    <t>Salud humana / Infraestructura / Suelo</t>
  </si>
  <si>
    <t>Afectación a la salud humana y Contaminación medio ambiente (agua, suelo y seres vivos)</t>
  </si>
  <si>
    <t>Afectación a la salud humana y Contaminación medio ambiente (aire y seres vivos)</t>
  </si>
  <si>
    <t xml:space="preserve">Salud humana / aire </t>
  </si>
  <si>
    <t>Salud humana / fauna</t>
  </si>
  <si>
    <t xml:space="preserve">Si estos residuos se disponen en los rellenos sanitarios, conlleva a la presión sobre éstos, ya que más residuos significa la reducción de su vida útil y la futura depredación de suelos para ampliación o creación de un nuevo relleno, reduciendo la disponibilidad de uso de suelo su contaminación. </t>
  </si>
  <si>
    <t>El agua para riego</t>
  </si>
  <si>
    <t>Afectación de la salud humana / Contaminación medio ambiente (aire, suelo, agua, seres vivos)</t>
  </si>
  <si>
    <t xml:space="preserve">Contaminación atmosférica / Afectación de la salud humana </t>
  </si>
  <si>
    <t xml:space="preserve">Se puede generar contaminación del aire por transporte atmosférico de metales pesados,  lo cual sucede normalmente a gran escala, debido a su capacidad de asociación a masas de aire; por efectos de la recirculación de los vientos, dichos metales tienden a depositarse en áreas alejadas a su fuente de origen.  Los gases y partículas generadas pueden afectar directamente la salud humana , causando intoxicaciones crónicas por  exposiciones continuadas, que pueden conducir a enfermedades profesionales, daños graves al sistema respiratorio, efectos cancerígenos y otras patologías. Además, contaminantes como el plomo y el cromo son bioacumulables, es decir, se acumula en los organismos y afecta las cadenas tróficas. </t>
  </si>
  <si>
    <t xml:space="preserve">La actividad de limpieza y desinfección de oficinas genera emisiones de Compuestos Organicos Volátiles por los productos de limpieza que se utilizan. La exposición a COVs pueden generar distintos efectos nocivos a la salud  por ejemplo mareos, dificultad para respirar y afectación visual; y en el medio ambiente afectan la actividad fotosintética de las plantas. Son además contaminantes del aire y cuando se mezclan con óxidos de nitrógeno, reaccionan para formar ozono. La presencia de concentraciones elevadas de ozono en el aire que respiramos es muy peligrosa. </t>
  </si>
  <si>
    <t xml:space="preserve">El mantenimiento inadecuado de los vehículos y la falta de las revisiones tecnicomecánicas puede ocasionar combustión incompleta por los motores y generar contaminantes criterio tales como NOx, SOx, material particulado (PM10, PM2,5) y CO.  
En el caso del material particulado, el tamaño de las partículas se encuentra directamente vinculado con el potencial para provocar problemas de salud. Las partículas pequeñas de menos de 10 micrómetros de diámetro suponen los mayores problemas, debido a que pueden llegar a la profundidad de los pulmones, y algunas hasta pueden alcanzar el torrente sanguíneo.
El viento puede transportar las partículas a través de largas distancias y luego, estas pueden instalarse en el suelo o el agua. Según la composición química, los efectos de esta sedimentación pueden provocar que los lagos y arroyos se vuelvan ácidos, reducción de los nutrientes del suelo, daño en los bosques sensibles y cultivos agrícolas, efectos perjudiciales sobre la diversidad de ecosistemas, etc.
La exposición prolongada al monóxido de carbono puede causar la formación de carboxihemoglobina, que reduce la capacidad de la sangre para transportar oxígeno y puede causar un color rojo brillante en la piel y las membranas mucosas, dificultad respiratoria, colapso, convulsiones, coma y la muerte.
Los efectos de los SOx  (dioxido de azufre) empeoran cuando el dióxido de azufre se combina con partículas o con la humedad del aire ya que se forma ácido sulfúrico, y produce lo que se conoce como lluvia ácida, provocando la destrucción de bosques, vida salvaje y la acidificación de las aguas superficiales.
</t>
  </si>
  <si>
    <t>Los niveles de ruido altos pueden generar afectación de la salud sobre las personas que se ven expuestas a altos niveles, como produciendo dolor de cabeza,  estrés, aumento de la presión arterial, tinitus, sordera, etc. Además afectación sobre a fauna silvestre, por ejemplo,  afectación de la actividad de cacería de las aves, afecta los patrones de alimentación y cría de algunos animales, en el ganado reduce la producción de leche, etc.</t>
  </si>
  <si>
    <t>Durante la fumigación pueden generarse derrames de las sustancias tóxicas utilizadas, ya sea por fuga o mala manipulación.</t>
  </si>
  <si>
    <t xml:space="preserve">Los pesticidas/herbicidas si llegan al suelo pueden ser absorbidos por las raíces de las plantas, sufrir una degradación química, bioquímica o biológica, ser trasladados a otros tejidos vegetales, incluyendo la fruta, o acumularse en el suelo en forma persistente . Además pueden desplazarse por escorrentía con el agua, contaminar fuentes hídricas o infiltrarse hacia aguas subterráneas, </t>
  </si>
  <si>
    <t>Muchos de los productos quimicos que contienen los pesticidas y herbicidas son considerados Compuestos Orgánicos Volátiles (COVs), que son sustancias tóxicas que pueden volatilizarse y  ser  transportados por el viento para depositarse en regiones lejanas que  pueden contaminar, pueden  bioacumularse y biomagnificarse y además influyen en la degradación de la capa de ozono.  Siendo así pueden afectar  fertilidad de los suelos, la vida silvestre y la salud humana. 
Los pesticidas liberados al aire pueden depositarse en el suelo, ser descompuestos por la luz solar y el agua en la atmósfera. En el suelo pueden ser absorbidos por las raíces de las plantas y ser trasladados a otros tejidos vegetales, incluyendo la fruta. Además pueden infiltrarse y contaminar el agua subterránea,</t>
  </si>
  <si>
    <t>Dentro del mantenimiento de infraestrura el edificio  incluye la pintura. Esta actividad puede generar emisiones de gases tóxicos denominados Compuestos Orgánicos Volátiles, como tolueno, acetonas y formaldehído. Son gases emitidos mientras se aplican las pinturas, cuando se estpan secando e incluso hasta semanas después.</t>
  </si>
  <si>
    <t>Los COVs son sustancias tóxicas que influyen en la degradación de la capa de ozono y además pueden volatilizarse y  ser  transportados por el viento para depositarse en regiones lejanas que  pueden contaminar, pueden  bioacumularse y biomagnificarse. En la salud causan problemas de salud graves, por ejemplo daño renal, daño al sistema nervioso central (incluyendo el cerebro), dolores de cabeza, irritación de la nariz y hasta cáncer. 
Con respecto a las actividades de construcción/demolición, el principal contaminante que se genera son las partículas en suspensión. El tamaño de las partículas se encuentra directamente vinculado con el potencial para provocar problemas de salud. Las partículas pequeñas de menos de 10 micrómetros de diámetro suponen los mayores problemas, debido a que pueden llegar a la profundidad de los pulmones, y algunas hasta pueden alcanzar el torrente sanguíneo.
El viento puede transportar las partículas y luego, estas pueden instalarse en el suelo o el agua y afectar negativamente los ecosistemas, ej: cambio en la alcalinidad del suelo, disminución de su productividad, daño en los bosques sensibles y cultivos agrícolas, afectación a la fauna acuática y terrestre.</t>
  </si>
  <si>
    <t>El manejo inadecuado de los RCD puede generar alteración de la composición del suelo, degradación de la calidad del paisaje, alteración de drenajes naturales y sistemas minerales y morfológicos del área donde están dispuestos.</t>
  </si>
  <si>
    <t xml:space="preserve">
</t>
  </si>
  <si>
    <t>Dentro del mantenimiento de la  infraestrura el edificio  incluye la pintura. Esta actividad puede generar RESPEL como:  restos de pintura, lacas y barnices, colorantes, disolventes, productos para preparar los metales, trapos contaminados con estas sustancias, plásticos de enmascarado impregnados de pintura, aerosoles, entre otros. Además si se produce un derrame, los implementos utilizados para la contención son considerados residuos peligrosos.</t>
  </si>
  <si>
    <t>Durante estas actividades se puede ocasionar derrame de pinturas, lacas, disolventes, u otros implementos líquidos utilizados.</t>
  </si>
  <si>
    <t>salud humana y medio ambiente (agua, suelo, aire y seres vivos)</t>
  </si>
  <si>
    <t>Salud humana / Agua, suelo / seres vivos</t>
  </si>
  <si>
    <t>Los residuos peligrosos generados de estas actividades al estar en contacto con el agua, aire o suelo pueden ocasionar efectos adversos negativos como: cambio en la alcalinidad del suelo dependiendo de la concentración, contaminación del agua y los cultivos, alteraciones en las plantas, disminución de la productividad del suelo, afectación de la fauna acuática. Además la exposición prolongada a estas sustancias puede ocasionar problemas de salud ej: bronquitis, hipertensión, enfermedades vasculares, afecciones del sistema respiratorio, alteraciones neurológicas, anemia, cancer de riñón, entre otros.</t>
  </si>
  <si>
    <t>Algunos componentes de las pinturas, las lacas y los barnices utilizados en estas actividades son metales pesados y otras sustancias tóxicas que  pueden ocasionar cambio en la alcalinidad del suelo dependiendo de la concentración, contaminación del agua y los cultivos, alteraciones en las plantas, disminución de la productividad del suelo, afectación de la fauna acuática. Además la exposición prolongada a estas sustancias puede ocasionar problemas de salud ej: bronquitis, hipertensión, enfermedades vasculares, afecciones del sistema respiratorio, alteraciones neurológicas, anemia, cancer de riñón, entre otros.</t>
  </si>
  <si>
    <t>En el sitio donde se encuentra el combustible pueden ocurrir derrames por accidente o por mala manipulación</t>
  </si>
  <si>
    <t>Los residuos sólidos que genera esta actividad son todos los implementos con empaques/embalajes.</t>
  </si>
  <si>
    <t xml:space="preserve">Para esta actividad se utilizan gases refrigerantes, los cuales pueden generar Sustancias agotadoras de Ozono- SAO, que son sustanciascon potencial para reaccionar con las moléculas de ozono de la estratosfera, provocando su rompimiento y destrucción. La capacidad de destrucción de una SAO en la atmósfera puede superar los 100 años. Esto permite que los rayos ultravioleta B ingresen con mayor intensidad hasta la superficie terrestre y afecten la vida en el planeta. </t>
  </si>
  <si>
    <t>Adquisición de productos con criterios de sostenibilidad</t>
  </si>
  <si>
    <t xml:space="preserve">Realización de auditorías internas para verificar cumplimiento de requisitos legales ambientales </t>
  </si>
  <si>
    <t>Realización de auditorías internas para verificar cumplimiento de requisitos legales ambientales</t>
  </si>
  <si>
    <t>Gerencia de Control Interno</t>
  </si>
  <si>
    <t>Entrega de residuos a empresas certificadas y se solicita el certificado de disposición final</t>
  </si>
  <si>
    <t xml:space="preserve">Plan de preparación y respuesta ante emergencias </t>
  </si>
  <si>
    <t>Realización de auditorías internas para verificar el cumplimiento de los requisitos legales ambientales</t>
  </si>
  <si>
    <t xml:space="preserve">Reemplazo de elementos hidrosanitarios regulares por elementos sanitarios con sistema de ahorro de agua </t>
  </si>
  <si>
    <t>Programar actividad en horario no laboral</t>
  </si>
  <si>
    <t xml:space="preserve">Secretaría General </t>
  </si>
  <si>
    <t>Realización de auditorías para verificar el cumplimiento de requisitos legales ambientales</t>
  </si>
  <si>
    <t>Mantenimiento tanque elevado</t>
  </si>
  <si>
    <t>Anual</t>
  </si>
  <si>
    <t>Semestral</t>
  </si>
  <si>
    <t xml:space="preserve">Semestral </t>
  </si>
  <si>
    <t>Permanente</t>
  </si>
  <si>
    <t>Adquisición de productos con criterios de sostenibilidad.</t>
  </si>
  <si>
    <t>Mensual (Asouniversal)</t>
  </si>
  <si>
    <t xml:space="preserve">Mantenimiento preventivo </t>
  </si>
  <si>
    <t>En la contratación</t>
  </si>
  <si>
    <t xml:space="preserve">Uso de  Vehículos de propiedad o contratados por la Alcaldía </t>
  </si>
  <si>
    <t>En caso de que se presenten niveles de ruido significativos</t>
  </si>
  <si>
    <t>Se requiere agua para realizar la limpieza y lavado del tanque de almacenamiento de agua.</t>
  </si>
  <si>
    <t>Depende de la cantidad de residuos</t>
  </si>
  <si>
    <t>Depende de la cantidas de residuos</t>
  </si>
  <si>
    <t xml:space="preserve">Reporte de situaciones / incidentes asociados a los aspectos ambientales </t>
  </si>
  <si>
    <t>SEGUIMIENTO</t>
  </si>
  <si>
    <t xml:space="preserve">Se incluyen las columnas de seguimiento y se realiza seguimiento a partir de la fecha </t>
  </si>
  <si>
    <t>3.0</t>
  </si>
  <si>
    <t>Gestión Humana /Secretaría General</t>
  </si>
  <si>
    <t>Reporte Todas las dependencias / Seguimiento Secretaría General</t>
  </si>
  <si>
    <t>Comunicaciones / Gestión Humana /Secretaría General</t>
  </si>
  <si>
    <t xml:space="preserve">El uso de luminarias implica consumo de energía. </t>
  </si>
  <si>
    <t>Atención al público</t>
  </si>
  <si>
    <t>El consumo de agua se genera por el uso del baño público por parte del ciudadano que accede a la sede</t>
  </si>
  <si>
    <t>La generación de los residuos se produce en caso de que el ciudadano que accede a la sede porta alimentos, desechables, etc</t>
  </si>
  <si>
    <t>-</t>
  </si>
  <si>
    <t>MATRIZ DE IDENTIFICACION Y EVALUACION DE ASPECTOS E IMPACTOS AMBIENTALES  2022  ALCALDIA DISTRITAL DE BARRANQUILLA</t>
  </si>
  <si>
    <t xml:space="preserve">Uso de equipos informáticos y telecomunicaciones </t>
  </si>
  <si>
    <t>Suelo, agua, aire, seres vivos</t>
  </si>
  <si>
    <t>Seguimiento al cumplimiento del programa de Compras Públicas Sostenibles</t>
  </si>
  <si>
    <t xml:space="preserve">Implementación de la Guía de Compras Públicas Sostenibles </t>
  </si>
  <si>
    <t>Cumplimiento del programa de gestión integral del residuos sólidos</t>
  </si>
  <si>
    <t xml:space="preserve"> Ejecución de capacitaciones del personal del programa de residuos sólidos a personal de aseo, vigilancia, conductores y proveedores.</t>
  </si>
  <si>
    <t>Ejecución de capacitaciones a funcionarios y contratistas de la sede principal.</t>
  </si>
  <si>
    <t>Seguimiento al registro residuos generados en la sede</t>
  </si>
  <si>
    <t>Entrega de residuos sólidos a Asociación de recicladores y se solicita el certificado de disposición final</t>
  </si>
  <si>
    <t>Difusión de campañas ambientales por los medios de comunicación internos y pag web sobre residuos sólidos.</t>
  </si>
  <si>
    <t>Secretaría de Gestión Humana</t>
  </si>
  <si>
    <t>Oficina de Servicios Públicos</t>
  </si>
  <si>
    <t>Secretaría de Comunicaciones</t>
  </si>
  <si>
    <t>Gerencia de Control interno</t>
  </si>
  <si>
    <t>Mensual</t>
  </si>
  <si>
    <t>Cumplimiento del programa de ahorro y uso eficiente de energía</t>
  </si>
  <si>
    <t xml:space="preserve"> Ejecución de capacitaciones del personal sobre el programa de ahorro y uso eficiente de energía a personal de aseo, vigilancia, conductores y proveedores.</t>
  </si>
  <si>
    <t>Seguimiento al registro del consumo de energía en la sede</t>
  </si>
  <si>
    <t>Difusión de campañas ambientales por los medios de comunicación internos y pag web sobre consumo de energía</t>
  </si>
  <si>
    <t>Secretaría General / Secretaría Gestión Humana/ Secretaría de Comunicaciones</t>
  </si>
  <si>
    <t>Cumplimiento del programa de ahorro y uso eficiente del agua</t>
  </si>
  <si>
    <t>Ejecución de capacitaciones del personal sobre el programa de ahorro y uso eficiente de del agua a personal de aseo, vigilancia, conductores y proveedores.</t>
  </si>
  <si>
    <t>Seguimiento al registro de consumo de agua en la sede</t>
  </si>
  <si>
    <t>Difusión de campañas ambientales por los medios de comunicación internos y pag web sobre consumo de agua.</t>
  </si>
  <si>
    <t>Cumplimiento del Buenas prácticas en consumo de papel</t>
  </si>
  <si>
    <t>Seguimiento al registro de consumo de papel en la sede</t>
  </si>
  <si>
    <t>Difusión de campañas ambientales por los medios de comunicación internos y pag web sobre buenas prácticas en consumo de papel.</t>
  </si>
  <si>
    <t xml:space="preserve">Secretaría General / Secretaría  Gestión Humana/ Secretaría de Comunicaciones </t>
  </si>
  <si>
    <t>Secretaría General - Gestión Documental</t>
  </si>
  <si>
    <t>Ejecución de capacitaciones SIGOB a funcionarios y contratistas de la sede principal y asesorías</t>
  </si>
  <si>
    <t>Fuga de agua</t>
  </si>
  <si>
    <t>Reemplazo de tuberías o elementos hidrosanitarios en mal estado</t>
  </si>
  <si>
    <t>Secretaría  General</t>
  </si>
  <si>
    <t>Secretaría General / Secretaría de Comunicaciones</t>
  </si>
  <si>
    <t>Cuando se requiera</t>
  </si>
  <si>
    <t>Uso /</t>
  </si>
  <si>
    <t>Esta es una situación de emergencia. Cuando se presentan tuberías o elementos hidrosanitarios en mal estado, se genera un consumo de agua.</t>
  </si>
  <si>
    <t>Agotamiento del recurso por malos hábitos en el uso del agua, en especial el consumo irracional.  La sobre expl+F59:P61otación de los recursos hídricos, tanto superficial como subterránea es sumamente peligrosa. Cuando se trata de aguas subterráneas, se utiliza una parte no renovable de los mismos. El agotamiento del recurso puede ser una afectación permanente o tener una duración muy larga en el tiempo.</t>
  </si>
  <si>
    <t xml:space="preserve">Esta es una situación de emergencia. En el mantenimiento, debido a que se realizan tareas de limpieza, lubricación y engrase de las distintas piezas de los ascensores, es posible que se presenten derrames de las sustancias líquidas utilizadas, por ejemplo de algun aceite lubricante. Los lubricantes de cables de acero pueden elaborarse a base de petrolato, asfalto, grasa, aceites minerales (derivados de hidrocarburos). </t>
  </si>
  <si>
    <t>Verificar que la empresa contratista que realiza los trabajos de mantenimiento cuente con un plan de disposición de residuos y plan de contingencia en caso de presentarse situaciones de emergencia.</t>
  </si>
  <si>
    <t>Verificar que la empresa contratista que realiza los trabajos de mantenimiento utilice productos con criterios de sostenibilidad</t>
  </si>
  <si>
    <t>Mantenimiento planta y subestación eléctrica</t>
  </si>
  <si>
    <t xml:space="preserve">Almacenamiento de combustible de la planta electrica. </t>
  </si>
  <si>
    <t>Verificar que la empresa contratista que realiza los trabajos de mantenimiento utilice productos con criterios de sostenibilidad.</t>
  </si>
  <si>
    <t xml:space="preserve">Contar con un Plan de preparación y respuesta ante emergencias </t>
  </si>
  <si>
    <t>Entrega de RAEE a empresa o asociación certificada  y se solicita el certificado de disposición final</t>
  </si>
  <si>
    <t>Reemplazo de luminarias en mal estado y reemplazo de fluorescentes por LED</t>
  </si>
  <si>
    <t>Cumplimiento del cronograma de mantenimiento luminarias</t>
  </si>
  <si>
    <t>Cumplimiento del cronograma de mantenimiento de redes eléctricas</t>
  </si>
  <si>
    <t xml:space="preserve"> Plan de preparación y respuesta ante emergencias </t>
  </si>
  <si>
    <t>Cumplimiento del cronograma de mantenimiento preventivo de equipos</t>
  </si>
  <si>
    <t>Verificar que los vehículos cuenten con revisión tecnico-mecánica al día</t>
  </si>
  <si>
    <t xml:space="preserve">Entrega de residuos sólidos a empresa certificada y archivo del certificado de disposición </t>
  </si>
  <si>
    <t>Empresa que realiza mantenimiento al jardín incluye en su contrato o convenio, buen manejo del recurso agua o plan de manejo ambiental</t>
  </si>
  <si>
    <t>Cuando se presente</t>
  </si>
  <si>
    <t>Empresa que realiza la fumigación en la sede, debe contar con Plan de preparación y respuesta ante emergencias o plan de contingencia</t>
  </si>
  <si>
    <t xml:space="preserve"> Ejecución de capacitaciones del personal del programa de residuos sólidos a personal de aseo, vigilancia, conductores.</t>
  </si>
  <si>
    <t>Realizar actividades de mantenimiento de insfraestructura dentro del horario permitido y que las actividades de demolición y construcción tengan los permisos que se requieren.</t>
  </si>
  <si>
    <t>Entrega de RCD a asociaciones certificadas y se solicita el certificado de disposición final</t>
  </si>
  <si>
    <t>Entrega de Respel a asociaciones certificadas y se solicita el certificado de disposición final</t>
  </si>
  <si>
    <t>Socialización de la herramiento GLPi para el reporte oportuno de incidentes ambientales</t>
  </si>
  <si>
    <t>Generación  de residuos sólidos</t>
  </si>
  <si>
    <t>Esta actividad genera residuos reciclables en caso de haber reemplazo de los elementos hidrosanitarios.</t>
  </si>
  <si>
    <t>CUMPLIMIENTO (Seguimiento a junio 2022)</t>
  </si>
  <si>
    <t>Versión 1</t>
  </si>
  <si>
    <t>Versión: 1</t>
  </si>
  <si>
    <t>Código ME-DE-R-001</t>
  </si>
  <si>
    <t>Entrega de residuos sólidos a empresas certificadas y se solicita el certificado de disposición final</t>
  </si>
  <si>
    <t>Elementos hidrosanitarios ahorradores en el baño al que tiene acceso la ciudadanía.</t>
  </si>
  <si>
    <t>Canecas en el edificio con el código de colores y Campañas de sensibilización por las redes de la Alcaldía sobre la adecuada disposición de los residuos sólidos</t>
  </si>
  <si>
    <t>Gestión de la  infraestructura / Comunicaciones</t>
  </si>
  <si>
    <t>Fecha de Aprobación: 25/07/2022</t>
  </si>
  <si>
    <t>Fecha de aprobación 25/07/2022</t>
  </si>
  <si>
    <t>Se mantiene el registro de residuos sólidos mensuales aprovechado. A cote de 30 de junio se han entregado 1.076 kg de residuos sólidos aprovechables a ASORETLAN</t>
  </si>
  <si>
    <t>Se tiene una alianza con ASORETLAN, que se encarga de la recolección de los residuos sólidos aprovechables, quienes envían el respectivo certificado de disposición de lo entregado.</t>
  </si>
  <si>
    <t>Se mantiene el registro de residuos sólidos mensuales aprovechados. A cote de 30 de junio se han entregado 1.076 kg de residuos sólidos aprovechables a ASORETLAN</t>
  </si>
  <si>
    <t>Se hace la entrega de RAEE a LITO. A corte 30 de junio de 2022 se han entregado a LITO S.A.S. 48.5 kgs.</t>
  </si>
  <si>
    <t>Verificar las condiciones del tanque (Inspecciones) y realizar mantenimiento periodico</t>
  </si>
  <si>
    <t>Si las condiciones del tanque de almacenamiento de agua no son las adecuadas, puede que un deterioro de esta estructura  conlleve una fuga de agua.</t>
  </si>
  <si>
    <t>Afectación  en la prestación del servicio</t>
  </si>
  <si>
    <t>En caso de que se presente una fuga, puede puede fallar el servicio de agua potable cuando se necesite y sin el tanque de almacenamiento no se podrían utilizar las unidades sanitarias ni se tendría acceso al agua para cuestiones de aseo personal y de las instalaciones por lo que afectaria las actividades en la sede</t>
  </si>
  <si>
    <t>Se realizaron capacitaciones sobre los programas ambientales. Se capacitaron en el primer semestre189 funcionarios en 4 capacitaciones.</t>
  </si>
  <si>
    <t xml:space="preserve">Se realizaron capacitaciones sobre los programas ambientales. Se capacitaron en el primer semestre189 funcionarios </t>
  </si>
  <si>
    <t>Se realizaron capacitaciones sobre los programas ambientales. Se capacitaron en el primer semestre189 funcionarios en 4 capacitaciones</t>
  </si>
  <si>
    <t xml:space="preserve">Se han cosumido hasta la fecha 4.902 resmas de papel. </t>
  </si>
  <si>
    <t>Se mantiene el registro de residuos sólidos mensuales aprovechados.</t>
  </si>
  <si>
    <t xml:space="preserve"> A cote de 30 de junio se han entregado 1.076 kg de residuos sólidos aprovechables a ASORETLAN</t>
  </si>
  <si>
    <t>Se mantiene el registro de residuos sólidos mensuales aprovechados</t>
  </si>
  <si>
    <t>A corte de 30 de junio se han entregado 1.076 kg de residuos sólidos aprovechables a ASORETLAN</t>
  </si>
  <si>
    <t>Se realizó una jornada de auditoría interna ambiental del 22 al 29 de junio 2022, de lo cual resultaron 5 hallazgos para los procesos de: Infraestructura, Gestión Social, Gestión Disciplinaria y Direccionamiento Estratégico</t>
  </si>
  <si>
    <t>La entidad cuenta con un plan de medios, que indica las piezas o Notas a difundir a lo largo del año. Se ha realizado difusión sobre el programa de residuos (puntos ecologicos), reciclaje, los talleres que realizó la Sectrea´ria de Gestión Humana sobre los programas ambientales, el día de la tierra, la política ambiental, etc.</t>
  </si>
  <si>
    <t>Se cumple con las actividades que componen el programa. Se tienen las fichas ambientales y toda información debidamente documentada.</t>
  </si>
  <si>
    <t>En primer semestre se presentó un consumo de agua de 6.967 m3. El registro de este consumo se realiza mensualmente</t>
  </si>
  <si>
    <t>655 funcionarios se han capacitado en el manejo de SIGOB en este semestre</t>
  </si>
  <si>
    <t>En este semestre se han utilizado 4902 resmas de papel. Se registra la información mensualmente</t>
  </si>
  <si>
    <t>Se tiene implementada la GCPS</t>
  </si>
  <si>
    <t>Se tiene evidencia del cumplimiento de la GCPS</t>
  </si>
  <si>
    <t>Se mantiene el registro de residuos sólidos mensuales aprovechado.</t>
  </si>
  <si>
    <t xml:space="preserve">Se mantiene el registro de residuos sólidos mensuales aprovechado. </t>
  </si>
  <si>
    <t>Se mantiene el registro de residuos sólidos mensuales aprovechado</t>
  </si>
  <si>
    <t xml:space="preserve">Se mantiene en 6 los bienes con criterios de sostenibilida adquiridos este semestre. Continuamos con 
1- vasos biodegradables
2- liquidaciones de impuesto en papel ecológico producido a partir del bagazo de caña de azucar 
3-libreta ecológica cosida con tapa dura
4- tratamiento de aceites de cocina
5- refrigerante biodegrable implementado para el mantenimiento de aires acondicionados 
6-material pedagógico en papel ecológico e impresión inkjet utilizando pigmentos a base de agua, lo que hace que la impresión sea amigable con el medio ambiente al no utilizar tintas a base de aceite. </t>
  </si>
  <si>
    <t>Se ha registrado un consumo de 890.442 kwh en este semestre. Esta información se registra mensualmente</t>
  </si>
  <si>
    <t>Se realiza el reporte por Glpi</t>
  </si>
  <si>
    <t xml:space="preserve">Se mantiene el registro de residuos sólidos mensuales aprovechados. </t>
  </si>
  <si>
    <t>A corte de 30 de junio se han entregado 1.076 kg de residuos sólidos aprovechables a ASORETLAN. Se tiene el respectivo certificado</t>
  </si>
  <si>
    <t>Se mantiene el registro del consumo de agua mensual</t>
  </si>
  <si>
    <t>Se realiza el reporte por la herramienta Glpi</t>
  </si>
  <si>
    <t>De los residuos se encarga la empresa contratista</t>
  </si>
  <si>
    <t>Se cumple con las actividades estipuladas en el programa. Se tiene las fichas ambientales y toda la información de evidencias debidamente documentada.</t>
  </si>
  <si>
    <t>Se cumple con las actividades del programa. Se tienen las fichas ambientales y toda laas las evidencias debidamente documentadas.</t>
  </si>
  <si>
    <t>Se han realizado capacitaciones en el primer semestre sobre los programs ambientales. Se capacitaron 189 funcionarios</t>
  </si>
  <si>
    <t>Atención de la contingencia</t>
  </si>
  <si>
    <t>De los residuos se encarga la empresa contratista.</t>
  </si>
  <si>
    <t>De la contingencia se encarga la empresa contratista.</t>
  </si>
  <si>
    <t>A cote de 30 de junio se han entregado 1.076 kg de residuos sólidos aprovechables a ASORETLAN</t>
  </si>
  <si>
    <t>*Se han reemplazado 57 elementos hidrosanitarios por ahorradores, quedan pendientes 5 puntos.</t>
  </si>
  <si>
    <t>Se han realizados socializaciones a los funcionarios mendientes INFO´s sobre el correcto uso de GLPI</t>
  </si>
  <si>
    <t>Se encuentran establecidos en las obligaciones contractuales.</t>
  </si>
  <si>
    <t>Se encuentra establecido en las obligaciones contractuales.</t>
  </si>
  <si>
    <t>A la fecha no se han reportado incidentes relacionados con RAEE</t>
  </si>
  <si>
    <t>La Empresa proveedora de personal de aseo y cafeteria, dentro de sus obligaicones contractuales, capacita al personal en temas relacionados con el uso eficiente del agua, energia y correcta disposion y manejo de residuos solidos</t>
  </si>
  <si>
    <t>*Luminarias en Total 1039, durante los años 2020y 2021 se reemplazaron 185 y en el transcurso del año 2022 se han reemplazado 174, quedan Pendiente por reemplazar 680 luminarias % de reemplazo 34, 55%</t>
  </si>
  <si>
    <t>Se realizan cambios imendiatos a las luminarias en mal estado</t>
  </si>
  <si>
    <t>De acuerdo a necesidades y requerimientos establecidos en programa de mantenimiento</t>
  </si>
  <si>
    <t>Según requerimiento</t>
  </si>
  <si>
    <t>La empresa Lito S.A.S se encarga de la recolecicon y correcta disposicion de RAEE y certifica esta actividad</t>
  </si>
  <si>
    <t>Secretaría Gestión Humana</t>
  </si>
  <si>
    <t>Se han llevado a cabo socializaciones a los funcionarios mediante capacitaciones e Info´s sobre el uso eficiente y ahorro de energia implementando estrategias tales como, apagado de equipos de computo una vez se dejen de utilizar y apagado de luces al finalizar jornada laboral</t>
  </si>
  <si>
    <t>El total de los 52 automotores en servicio cuentan con revision tecnomecanica vigente</t>
  </si>
  <si>
    <t>De acuerdo a las actividades realizadas en la sede, las cuales son administrativas y de oficina, el nivel de ruido no es significativo</t>
  </si>
  <si>
    <t>Anualmente se realiza lavado y mantenimiento al tanque.</t>
  </si>
  <si>
    <t>cSecretaría General</t>
  </si>
  <si>
    <t>CUMPLIMIENTO (Seguimiento a diciembre 2022)</t>
  </si>
  <si>
    <t>Gestión Documental</t>
  </si>
  <si>
    <t>Secretaría de Gestión humana</t>
  </si>
  <si>
    <t>Se tiene un registro mensual del consumo de energía</t>
  </si>
  <si>
    <t>El contratista que realiza el mantenimiento se encarga de atender la contingencia en caso de presentarse</t>
  </si>
  <si>
    <t>Se registran los consumos de energía mensualmente</t>
  </si>
  <si>
    <t>Se cumplen con las actividades de los programas a cargo de Sec General, Comunicaciones y Gestion Humana, que hacen parte de este programa</t>
  </si>
  <si>
    <t xml:space="preserve">Se cumple con las actividades que componen los programas. Se tienen las fichas ambientales y toda información debidamente documentada. </t>
  </si>
  <si>
    <t>Se tiene diseñado y vigente el Plan de emergencias y se encuentra cargado en la página web institucional</t>
  </si>
  <si>
    <t>Los residuos de jardinería los recoge la misma empresa que realiza esta actividad.</t>
  </si>
  <si>
    <t>*De acuerdo a necesidades especificas de mantenimiento a la infraestructura fisica del edificio se han realizado adecuaciones y reparaciones las cuales quedan registradas en el GLPI y en el GEMA, por ejemplo pintura de pasillos, adecuacion sala de juntas a la oficina de Desarrollo econimico, entre otros. Adicionalmente se realiza mantenimiento preventivo y correctivo a los equipos. Nada que represente niveles significativos de ruido</t>
  </si>
  <si>
    <t>Loa baños del segundo piso, a los que tiene accedo la ciudadanía, tienen elementos hidrosanitarios ahorradores</t>
  </si>
  <si>
    <t>Anualmente se realiza mantenimiento al tanque.</t>
  </si>
  <si>
    <t>Se entrga el RAEE a una empresa certificada. Hasta el mes de junio se entregaron 48,5kg de RAEE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</si>
</sst>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Calibri"/>
      <family val="2"/>
      <scheme val="minor"/>
    </font>
    <font>
      <sz val="11"/>
      <color theme="1"/>
      <name val="Calibri"/>
      <family val="2"/>
      <scheme val="minor"/>
    </font>
    <font>
      <sz val="10"/>
      <color theme="1"/>
      <name val="Times New Roman"/>
      <family val="1"/>
    </font>
    <font>
      <b/>
      <sz val="10"/>
      <name val="Times New Roman"/>
      <family val="1"/>
    </font>
    <font>
      <b/>
      <sz val="10"/>
      <color theme="1"/>
      <name val="Times New Roman"/>
      <family val="1"/>
    </font>
    <font>
      <sz val="10"/>
      <name val="Times New Roman"/>
      <family val="1"/>
    </font>
    <font>
      <u/>
      <sz val="11"/>
      <color theme="10"/>
      <name val="Calibri"/>
      <family val="2"/>
      <scheme val="minor"/>
    </font>
    <font>
      <sz val="10"/>
      <color rgb="FF000000"/>
      <name val="Times New Roman"/>
      <family val="1"/>
    </font>
    <font>
      <b/>
      <sz val="10"/>
      <color rgb="FF000000"/>
      <name val="Tahoma"/>
      <family val="2"/>
    </font>
    <font>
      <sz val="10"/>
      <color rgb="FF000000"/>
      <name val="Times New Roman"/>
      <family val="18"/>
    </font>
    <font>
      <b/>
      <sz val="10"/>
      <color rgb="FF000000"/>
      <name val="Times New Roman"/>
      <family val="18"/>
    </font>
    <font>
      <sz val="10"/>
      <color rgb="FF000000"/>
      <name val="Calibri"/>
      <family val="2"/>
    </font>
    <font>
      <b/>
      <i/>
      <sz val="10"/>
      <color rgb="FF000000"/>
      <name val="Times New Roman"/>
      <family val="18"/>
    </font>
    <font>
      <sz val="8"/>
      <color rgb="FF000000"/>
      <name val="Tahoma"/>
      <family val="2"/>
    </font>
    <font>
      <sz val="8"/>
      <color rgb="FF000000"/>
      <name val="Calibri"/>
      <family val="2"/>
    </font>
    <font>
      <sz val="12"/>
      <color rgb="FF000000"/>
      <name val="Times New Roman"/>
      <family val="18"/>
    </font>
    <font>
      <sz val="10"/>
      <name val="Helvetica"/>
      <family val="2"/>
    </font>
    <font>
      <b/>
      <sz val="10"/>
      <name val="Helvetica"/>
      <family val="2"/>
    </font>
    <font>
      <b/>
      <sz val="8"/>
      <name val="Helvetica"/>
      <family val="2"/>
    </font>
    <font>
      <b/>
      <sz val="11"/>
      <color theme="1"/>
      <name val="Arial"/>
      <family val="2"/>
    </font>
    <font>
      <sz val="11"/>
      <color theme="1"/>
      <name val="Helvetica"/>
      <family val="2"/>
    </font>
    <font>
      <sz val="10"/>
      <name val="Arial"/>
      <family val="2"/>
    </font>
    <font>
      <b/>
      <sz val="11"/>
      <name val="Times New Roman"/>
      <family val="1"/>
    </font>
    <font>
      <sz val="11"/>
      <color theme="1"/>
      <name val="Times New Roman"/>
      <family val="1"/>
    </font>
    <font>
      <b/>
      <sz val="14"/>
      <name val="Times New Roman"/>
      <family val="1"/>
    </font>
    <font>
      <b/>
      <sz val="12"/>
      <color theme="1"/>
      <name val="Helvetica"/>
      <family val="2"/>
    </font>
    <font>
      <b/>
      <sz val="12"/>
      <color theme="1"/>
      <name val="Arial"/>
      <family val="2"/>
    </font>
    <font>
      <b/>
      <sz val="12"/>
      <color theme="1"/>
      <name val="Cambria Math"/>
      <family val="1"/>
    </font>
    <font>
      <b/>
      <sz val="12"/>
      <color theme="1"/>
      <name val="Calibri"/>
      <family val="2"/>
      <scheme val="minor"/>
    </font>
    <font>
      <sz val="11"/>
      <color theme="1"/>
      <name val="Cambria Math"/>
      <family val="1"/>
    </font>
    <font>
      <sz val="11"/>
      <color theme="1"/>
      <name val="Volkswagen Serial"/>
    </font>
    <font>
      <b/>
      <sz val="14"/>
      <color theme="1"/>
      <name val="Arial"/>
      <family val="2"/>
    </font>
    <font>
      <b/>
      <sz val="14"/>
      <color theme="1"/>
      <name val="Times New Roman"/>
      <family val="1"/>
    </font>
    <font>
      <b/>
      <sz val="8"/>
      <color rgb="FF000000"/>
      <name val="Tahoma"/>
      <family val="2"/>
    </font>
    <font>
      <b/>
      <sz val="9"/>
      <color theme="1"/>
      <name val="Times New Roman"/>
      <family val="1"/>
    </font>
    <font>
      <b/>
      <sz val="9"/>
      <name val="Times New Roman"/>
      <family val="1"/>
    </font>
    <font>
      <sz val="9"/>
      <color theme="1"/>
      <name val="Times New Roman"/>
      <family val="1"/>
    </font>
    <font>
      <b/>
      <sz val="11"/>
      <color theme="1"/>
      <name val="Calibri"/>
      <family val="2"/>
      <scheme val="minor"/>
    </font>
    <font>
      <sz val="14"/>
      <color theme="1"/>
      <name val="Times New Roman"/>
      <family val="1"/>
    </font>
    <font>
      <sz val="14"/>
      <color rgb="FFFFFFFF"/>
      <name val="Times New Roman"/>
      <family val="1"/>
    </font>
    <font>
      <b/>
      <sz val="10"/>
      <color rgb="FF000000"/>
      <name val="Calibri Light"/>
      <family val="2"/>
    </font>
    <font>
      <sz val="8"/>
      <color rgb="FF000000"/>
      <name val="Times New Roman"/>
      <family val="1"/>
    </font>
    <font>
      <b/>
      <sz val="10"/>
      <color rgb="FFFFFFFF"/>
      <name val="Times New Roman"/>
      <family val="1"/>
    </font>
    <font>
      <b/>
      <sz val="8"/>
      <name val="Arial"/>
      <family val="2"/>
    </font>
    <font>
      <sz val="8"/>
      <name val="Arial"/>
      <family val="2"/>
    </font>
    <font>
      <sz val="10"/>
      <color rgb="FF000000"/>
      <name val="Calibri"/>
      <family val="2"/>
      <scheme val="minor"/>
    </font>
    <font>
      <sz val="12"/>
      <color rgb="FF000000"/>
      <name val="Calibri"/>
      <family val="2"/>
      <scheme val="minor"/>
    </font>
    <font>
      <b/>
      <sz val="9"/>
      <color theme="0"/>
      <name val="Times New Roman"/>
      <family val="1"/>
    </font>
    <font>
      <b/>
      <sz val="11"/>
      <color theme="1"/>
      <name val="Times New Roman"/>
      <family val="1"/>
    </font>
    <font>
      <b/>
      <sz val="9.5"/>
      <color theme="1"/>
      <name val="Times New Roman"/>
      <family val="1"/>
    </font>
    <font>
      <b/>
      <sz val="9.5"/>
      <color theme="1"/>
      <name val="Calibri"/>
      <family val="2"/>
      <scheme val="minor"/>
    </font>
    <font>
      <b/>
      <sz val="8"/>
      <name val="Times New Roman"/>
      <family val="1"/>
    </font>
    <font>
      <sz val="8"/>
      <color theme="1"/>
      <name val="Times New Roman"/>
      <family val="1"/>
    </font>
  </fonts>
  <fills count="1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92D050"/>
        <bgColor indexed="64"/>
      </patternFill>
    </fill>
    <fill>
      <patternFill patternType="solid">
        <fgColor rgb="FFC00000"/>
        <bgColor indexed="64"/>
      </patternFill>
    </fill>
    <fill>
      <patternFill patternType="solid">
        <fgColor rgb="FFFFC000"/>
        <bgColor indexed="64"/>
      </patternFill>
    </fill>
    <fill>
      <patternFill patternType="solid">
        <fgColor theme="9"/>
        <bgColor indexed="64"/>
      </patternFill>
    </fill>
    <fill>
      <patternFill patternType="solid">
        <fgColor indexed="9"/>
        <bgColor indexed="64"/>
      </patternFill>
    </fill>
    <fill>
      <patternFill patternType="solid">
        <fgColor theme="0"/>
        <bgColor indexed="64"/>
      </patternFill>
    </fill>
    <fill>
      <patternFill patternType="solid">
        <fgColor theme="4"/>
        <bgColor indexed="64"/>
      </patternFill>
    </fill>
    <fill>
      <patternFill patternType="solid">
        <fgColor rgb="FFE5B8B7"/>
        <bgColor indexed="64"/>
      </patternFill>
    </fill>
    <fill>
      <patternFill patternType="solid">
        <fgColor rgb="FF9BBB59"/>
        <bgColor indexed="64"/>
      </patternFill>
    </fill>
    <fill>
      <patternFill patternType="solid">
        <fgColor rgb="FF244061"/>
        <bgColor indexed="64"/>
      </patternFill>
    </fill>
    <fill>
      <patternFill patternType="solid">
        <fgColor rgb="FF00B0F0"/>
        <bgColor indexed="64"/>
      </patternFill>
    </fill>
  </fills>
  <borders count="91">
    <border>
      <left/>
      <right/>
      <top/>
      <bottom/>
      <diagonal/>
    </border>
    <border>
      <left/>
      <right style="thin">
        <color indexed="64"/>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auto="1"/>
      </right>
      <top/>
      <bottom/>
      <diagonal/>
    </border>
    <border>
      <left style="thin">
        <color auto="1"/>
      </left>
      <right style="thin">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indexed="64"/>
      </bottom>
      <diagonal/>
    </border>
    <border>
      <left style="medium">
        <color indexed="64"/>
      </left>
      <right style="thin">
        <color auto="1"/>
      </right>
      <top/>
      <bottom style="medium">
        <color indexed="64"/>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bottom style="thin">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style="thin">
        <color indexed="64"/>
      </bottom>
      <diagonal/>
    </border>
    <border>
      <left style="medium">
        <color indexed="64"/>
      </left>
      <right style="thin">
        <color auto="1"/>
      </right>
      <top style="thin">
        <color auto="1"/>
      </top>
      <bottom/>
      <diagonal/>
    </border>
    <border>
      <left/>
      <right/>
      <top style="medium">
        <color indexed="64"/>
      </top>
      <bottom style="thin">
        <color indexed="64"/>
      </bottom>
      <diagonal/>
    </border>
    <border>
      <left/>
      <right/>
      <top style="thin">
        <color auto="1"/>
      </top>
      <bottom style="medium">
        <color indexed="64"/>
      </bottom>
      <diagonal/>
    </border>
    <border>
      <left/>
      <right/>
      <top style="thin">
        <color auto="1"/>
      </top>
      <bottom style="thin">
        <color auto="1"/>
      </bottom>
      <diagonal/>
    </border>
    <border>
      <left style="medium">
        <color auto="1"/>
      </left>
      <right/>
      <top/>
      <bottom/>
      <diagonal/>
    </border>
    <border>
      <left style="medium">
        <color auto="1"/>
      </left>
      <right/>
      <top style="medium">
        <color auto="1"/>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rgb="FFFF0000"/>
      </left>
      <right/>
      <top/>
      <bottom/>
      <diagonal/>
    </border>
    <border>
      <left style="thin">
        <color auto="1"/>
      </left>
      <right/>
      <top style="thin">
        <color auto="1"/>
      </top>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top style="medium">
        <color indexed="64"/>
      </top>
      <bottom style="double">
        <color indexed="64"/>
      </bottom>
      <diagonal/>
    </border>
    <border>
      <left/>
      <right style="medium">
        <color auto="1"/>
      </right>
      <top style="medium">
        <color indexed="64"/>
      </top>
      <bottom style="double">
        <color indexed="64"/>
      </bottom>
      <diagonal/>
    </border>
    <border>
      <left style="medium">
        <color auto="1"/>
      </left>
      <right/>
      <top style="medium">
        <color indexed="64"/>
      </top>
      <bottom style="double">
        <color indexed="64"/>
      </bottom>
      <diagonal/>
    </border>
    <border>
      <left/>
      <right/>
      <top style="medium">
        <color indexed="64"/>
      </top>
      <bottom style="double">
        <color indexed="64"/>
      </bottom>
      <diagonal/>
    </border>
    <border>
      <left/>
      <right/>
      <top style="medium">
        <color indexed="64"/>
      </top>
      <bottom style="medium">
        <color auto="1"/>
      </bottom>
      <diagonal/>
    </border>
    <border>
      <left style="medium">
        <color auto="1"/>
      </left>
      <right/>
      <top style="medium">
        <color indexed="64"/>
      </top>
      <bottom/>
      <diagonal/>
    </border>
    <border>
      <left style="medium">
        <color indexed="64"/>
      </left>
      <right style="thin">
        <color auto="1"/>
      </right>
      <top style="medium">
        <color indexed="64"/>
      </top>
      <bottom/>
      <diagonal/>
    </border>
    <border>
      <left style="thin">
        <color auto="1"/>
      </left>
      <right/>
      <top/>
      <bottom/>
      <diagonal/>
    </border>
    <border>
      <left style="medium">
        <color auto="1"/>
      </left>
      <right style="medium">
        <color auto="1"/>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indexed="64"/>
      </top>
      <bottom style="thin">
        <color indexed="64"/>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indexed="64"/>
      </left>
      <right/>
      <top/>
      <bottom style="thin">
        <color indexed="64"/>
      </bottom>
      <diagonal/>
    </border>
    <border>
      <left style="thin">
        <color auto="1"/>
      </left>
      <right/>
      <top/>
      <bottom style="medium">
        <color auto="1"/>
      </bottom>
      <diagonal/>
    </border>
    <border>
      <left style="thin">
        <color auto="1"/>
      </left>
      <right/>
      <top style="medium">
        <color auto="1"/>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medium">
        <color auto="1"/>
      </bottom>
      <diagonal/>
    </border>
    <border>
      <left/>
      <right style="thin">
        <color auto="1"/>
      </right>
      <top style="medium">
        <color auto="1"/>
      </top>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thin">
        <color indexed="64"/>
      </bottom>
      <diagonal/>
    </border>
    <border>
      <left style="medium">
        <color indexed="64"/>
      </left>
      <right/>
      <top style="thin">
        <color auto="1"/>
      </top>
      <bottom/>
      <diagonal/>
    </border>
  </borders>
  <cellStyleXfs count="4">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21" fillId="0" borderId="0"/>
  </cellStyleXfs>
  <cellXfs count="707">
    <xf numFmtId="0" fontId="0" fillId="0" borderId="0" xfId="0"/>
    <xf numFmtId="9" fontId="3" fillId="0" borderId="0" xfId="1" applyFont="1" applyFill="1" applyBorder="1" applyAlignment="1">
      <alignment horizontal="center" vertical="center" wrapText="1"/>
    </xf>
    <xf numFmtId="0" fontId="4"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0" fontId="2" fillId="0" borderId="0" xfId="0" applyFont="1" applyBorder="1"/>
    <xf numFmtId="0" fontId="2" fillId="0" borderId="0" xfId="0" applyFont="1" applyBorder="1" applyAlignment="1">
      <alignment horizontal="center" vertical="center" wrapText="1"/>
    </xf>
    <xf numFmtId="0" fontId="2" fillId="0" borderId="13" xfId="0" applyFont="1" applyBorder="1" applyAlignment="1">
      <alignment horizontal="center" vertical="center"/>
    </xf>
    <xf numFmtId="0" fontId="2" fillId="0" borderId="13" xfId="0" applyFont="1" applyBorder="1" applyAlignment="1">
      <alignment horizontal="center" vertical="center" wrapText="1"/>
    </xf>
    <xf numFmtId="0" fontId="2" fillId="5" borderId="13" xfId="0" applyFont="1" applyFill="1" applyBorder="1" applyAlignment="1">
      <alignment vertical="center" wrapText="1"/>
    </xf>
    <xf numFmtId="0" fontId="5" fillId="5" borderId="13" xfId="0" applyFont="1" applyFill="1" applyBorder="1" applyAlignment="1">
      <alignment horizontal="left" vertical="center" wrapText="1"/>
    </xf>
    <xf numFmtId="0" fontId="5" fillId="5" borderId="1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2" fillId="4" borderId="13" xfId="0" applyFont="1" applyFill="1" applyBorder="1" applyAlignment="1">
      <alignment horizontal="left" vertical="center" wrapText="1"/>
    </xf>
    <xf numFmtId="0" fontId="2" fillId="5" borderId="13" xfId="0" applyFont="1" applyFill="1" applyBorder="1" applyAlignment="1">
      <alignment horizontal="center" vertical="center" wrapText="1"/>
    </xf>
    <xf numFmtId="0" fontId="2" fillId="5" borderId="13" xfId="0" applyFont="1" applyFill="1" applyBorder="1" applyAlignment="1">
      <alignment horizontal="left" vertical="center" wrapText="1"/>
    </xf>
    <xf numFmtId="0" fontId="2" fillId="5" borderId="13" xfId="0" applyFont="1" applyFill="1" applyBorder="1" applyAlignment="1">
      <alignment horizontal="center" vertical="center"/>
    </xf>
    <xf numFmtId="0" fontId="2" fillId="5" borderId="13" xfId="2" applyFont="1" applyFill="1" applyBorder="1" applyAlignment="1">
      <alignment horizontal="left" vertical="center" wrapText="1"/>
    </xf>
    <xf numFmtId="0" fontId="2" fillId="0" borderId="13" xfId="0" applyFont="1" applyBorder="1" applyAlignment="1">
      <alignment vertical="center" wrapText="1"/>
    </xf>
    <xf numFmtId="0" fontId="2" fillId="4" borderId="13" xfId="0" applyFont="1" applyFill="1" applyBorder="1" applyAlignment="1">
      <alignment vertical="center" wrapText="1"/>
    </xf>
    <xf numFmtId="0" fontId="2" fillId="0" borderId="0" xfId="0" applyFont="1" applyBorder="1" applyAlignment="1">
      <alignment horizontal="center" vertical="center"/>
    </xf>
    <xf numFmtId="0" fontId="2" fillId="0" borderId="13" xfId="0" applyFont="1" applyBorder="1"/>
    <xf numFmtId="0" fontId="2" fillId="0" borderId="0" xfId="0" applyFont="1" applyBorder="1" applyAlignment="1">
      <alignment vertical="center" wrapText="1"/>
    </xf>
    <xf numFmtId="0" fontId="2" fillId="0" borderId="0" xfId="0" applyFont="1" applyBorder="1" applyAlignment="1">
      <alignment horizontal="center"/>
    </xf>
    <xf numFmtId="0" fontId="2" fillId="0" borderId="0" xfId="0" applyFont="1"/>
    <xf numFmtId="0" fontId="16" fillId="0" borderId="0" xfId="0" applyFont="1"/>
    <xf numFmtId="0" fontId="16" fillId="0" borderId="0" xfId="0" applyFont="1" applyBorder="1"/>
    <xf numFmtId="0" fontId="17" fillId="0" borderId="0" xfId="0" applyFont="1" applyBorder="1" applyAlignment="1">
      <alignment wrapText="1"/>
    </xf>
    <xf numFmtId="0" fontId="17" fillId="0" borderId="0" xfId="0" applyFont="1" applyBorder="1" applyAlignment="1"/>
    <xf numFmtId="0" fontId="17" fillId="0" borderId="0" xfId="0" applyFont="1" applyBorder="1" applyAlignment="1">
      <alignment horizontal="center" wrapText="1"/>
    </xf>
    <xf numFmtId="0" fontId="18" fillId="0" borderId="0" xfId="0" applyFont="1" applyBorder="1" applyAlignment="1">
      <alignment horizontal="left" wrapText="1"/>
    </xf>
    <xf numFmtId="0" fontId="17" fillId="0" borderId="0" xfId="0" applyFont="1" applyBorder="1" applyAlignment="1">
      <alignment horizontal="center"/>
    </xf>
    <xf numFmtId="0" fontId="20" fillId="0" borderId="0" xfId="0" applyFont="1" applyBorder="1"/>
    <xf numFmtId="0" fontId="3" fillId="0" borderId="13" xfId="0" applyFont="1" applyFill="1" applyBorder="1" applyAlignment="1" applyProtection="1">
      <alignment horizontal="center" vertical="center" wrapText="1"/>
    </xf>
    <xf numFmtId="0" fontId="4" fillId="0" borderId="13" xfId="0" applyFont="1" applyBorder="1" applyAlignment="1">
      <alignment horizontal="center" vertical="center"/>
    </xf>
    <xf numFmtId="9" fontId="3" fillId="0" borderId="13" xfId="1" applyFont="1" applyFill="1" applyBorder="1" applyAlignment="1">
      <alignment horizontal="center" vertical="center" wrapText="1"/>
    </xf>
    <xf numFmtId="0" fontId="3" fillId="0" borderId="13" xfId="0" applyFont="1" applyFill="1" applyBorder="1" applyAlignment="1">
      <alignment horizontal="center" vertical="center" textRotation="90" wrapText="1"/>
    </xf>
    <xf numFmtId="0" fontId="5" fillId="11" borderId="13" xfId="3" applyFont="1" applyFill="1" applyBorder="1" applyAlignment="1" applyProtection="1">
      <alignment horizontal="center" vertical="center" wrapText="1"/>
      <protection locked="0"/>
    </xf>
    <xf numFmtId="0" fontId="2" fillId="4" borderId="13" xfId="0" applyFont="1" applyFill="1" applyBorder="1" applyAlignment="1">
      <alignment horizontal="center" vertical="center" wrapText="1"/>
    </xf>
    <xf numFmtId="0" fontId="2" fillId="4" borderId="13" xfId="0" applyFont="1" applyFill="1" applyBorder="1" applyAlignment="1">
      <alignment horizontal="justify" vertical="center" wrapText="1"/>
    </xf>
    <xf numFmtId="0" fontId="2" fillId="0" borderId="13" xfId="0" applyFont="1" applyFill="1" applyBorder="1" applyAlignment="1">
      <alignment horizontal="center" vertical="center"/>
    </xf>
    <xf numFmtId="0" fontId="2" fillId="9" borderId="13" xfId="0" applyFont="1" applyFill="1" applyBorder="1" applyAlignment="1">
      <alignment horizontal="center" vertical="center"/>
    </xf>
    <xf numFmtId="0" fontId="2" fillId="4" borderId="13" xfId="0" applyFont="1" applyFill="1" applyBorder="1" applyAlignment="1">
      <alignment vertical="center"/>
    </xf>
    <xf numFmtId="0" fontId="2" fillId="12" borderId="13" xfId="0" applyFont="1" applyFill="1" applyBorder="1" applyAlignment="1">
      <alignment horizontal="center" vertical="center"/>
    </xf>
    <xf numFmtId="0" fontId="2" fillId="12" borderId="13" xfId="0" applyFont="1" applyFill="1" applyBorder="1" applyAlignment="1">
      <alignment horizontal="center" vertical="center" wrapText="1"/>
    </xf>
    <xf numFmtId="0" fontId="2" fillId="4" borderId="13" xfId="0" applyFont="1" applyFill="1" applyBorder="1" applyAlignment="1">
      <alignment horizontal="center" wrapText="1"/>
    </xf>
    <xf numFmtId="0" fontId="20" fillId="0" borderId="0" xfId="0" applyFont="1" applyBorder="1" applyAlignment="1">
      <alignment vertical="center" wrapText="1"/>
    </xf>
    <xf numFmtId="0" fontId="23" fillId="0" borderId="16" xfId="0" applyFont="1" applyBorder="1"/>
    <xf numFmtId="0" fontId="4" fillId="0" borderId="11" xfId="0" applyFont="1" applyBorder="1" applyAlignment="1">
      <alignment horizont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29" fillId="0" borderId="0" xfId="0" applyFont="1" applyAlignment="1">
      <alignment horizontal="left" vertical="center" indent="15"/>
    </xf>
    <xf numFmtId="0" fontId="5" fillId="0" borderId="0" xfId="0" applyFont="1" applyBorder="1" applyAlignment="1">
      <alignment horizontal="left"/>
    </xf>
    <xf numFmtId="0" fontId="36" fillId="0" borderId="0" xfId="0" applyFont="1" applyBorder="1"/>
    <xf numFmtId="0" fontId="2" fillId="0" borderId="0" xfId="0" applyFont="1" applyBorder="1" applyAlignment="1">
      <alignment horizontal="center" vertical="center" wrapText="1"/>
    </xf>
    <xf numFmtId="0" fontId="2" fillId="0" borderId="0" xfId="0" applyFont="1" applyBorder="1" applyAlignment="1">
      <alignment horizontal="center" wrapText="1"/>
    </xf>
    <xf numFmtId="0" fontId="2" fillId="0" borderId="0" xfId="0" applyFont="1" applyAlignment="1">
      <alignment horizontal="center"/>
    </xf>
    <xf numFmtId="0" fontId="35" fillId="0" borderId="0" xfId="0" applyFont="1" applyFill="1" applyBorder="1" applyAlignment="1">
      <alignment horizontal="center" vertical="center" wrapText="1"/>
    </xf>
    <xf numFmtId="0" fontId="37" fillId="0" borderId="0" xfId="0" applyFont="1"/>
    <xf numFmtId="0" fontId="32" fillId="14" borderId="3"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38" fillId="0" borderId="6" xfId="0" applyFont="1" applyBorder="1" applyAlignment="1">
      <alignment horizontal="center" vertical="center" wrapText="1"/>
    </xf>
    <xf numFmtId="0" fontId="38" fillId="9" borderId="6" xfId="0" applyFont="1" applyFill="1" applyBorder="1" applyAlignment="1">
      <alignment horizontal="center" vertical="center" wrapText="1"/>
    </xf>
    <xf numFmtId="0" fontId="38" fillId="15" borderId="6" xfId="0" applyFont="1" applyFill="1" applyBorder="1" applyAlignment="1">
      <alignment horizontal="center" vertical="center" wrapText="1"/>
    </xf>
    <xf numFmtId="0" fontId="2" fillId="0" borderId="4" xfId="0" applyFont="1" applyBorder="1" applyAlignment="1">
      <alignment vertical="center" wrapText="1"/>
    </xf>
    <xf numFmtId="0" fontId="39" fillId="16" borderId="6" xfId="0" applyFont="1" applyFill="1" applyBorder="1" applyAlignment="1">
      <alignment horizontal="center" vertical="center" wrapText="1"/>
    </xf>
    <xf numFmtId="0" fontId="2" fillId="0" borderId="0" xfId="0" applyFont="1" applyBorder="1" applyAlignment="1">
      <alignment horizontal="left"/>
    </xf>
    <xf numFmtId="0" fontId="3" fillId="0" borderId="0" xfId="0" applyFont="1" applyFill="1" applyBorder="1" applyAlignment="1">
      <alignment horizontal="center" vertical="center" wrapText="1"/>
    </xf>
    <xf numFmtId="0" fontId="2" fillId="0" borderId="0" xfId="0" applyFont="1" applyBorder="1" applyAlignment="1"/>
    <xf numFmtId="0" fontId="2" fillId="0" borderId="0" xfId="0" applyFont="1" applyBorder="1" applyAlignment="1">
      <alignment horizontal="center" vertical="center"/>
    </xf>
    <xf numFmtId="0" fontId="41" fillId="0" borderId="0" xfId="0" applyFont="1" applyAlignment="1">
      <alignment horizontal="left" vertical="center" readingOrder="1"/>
    </xf>
    <xf numFmtId="0" fontId="2" fillId="0" borderId="0" xfId="0" applyFont="1" applyBorder="1" applyAlignment="1">
      <alignment horizontal="center" vertical="center" wrapText="1"/>
    </xf>
    <xf numFmtId="0" fontId="2" fillId="5" borderId="26" xfId="0" applyFont="1" applyFill="1" applyBorder="1" applyAlignment="1">
      <alignment horizontal="center" vertical="center" wrapText="1"/>
    </xf>
    <xf numFmtId="0" fontId="2" fillId="5" borderId="29" xfId="0" applyFont="1" applyFill="1" applyBorder="1" applyAlignment="1">
      <alignment horizontal="center" vertical="center" wrapText="1"/>
    </xf>
    <xf numFmtId="0" fontId="2" fillId="0" borderId="26"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26" xfId="0" applyFont="1" applyBorder="1" applyAlignment="1">
      <alignment horizontal="center" vertical="center"/>
    </xf>
    <xf numFmtId="0" fontId="4" fillId="0" borderId="0" xfId="0" applyFont="1" applyAlignment="1">
      <alignment horizontal="right" vertical="center" wrapText="1"/>
    </xf>
    <xf numFmtId="0" fontId="0" fillId="0" borderId="0" xfId="0" applyAlignment="1">
      <alignment vertical="center" wrapText="1"/>
    </xf>
    <xf numFmtId="0" fontId="3" fillId="0" borderId="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2" fillId="0" borderId="29" xfId="0" applyFont="1" applyFill="1" applyBorder="1" applyAlignment="1">
      <alignment horizontal="center" vertical="center"/>
    </xf>
    <xf numFmtId="0" fontId="2" fillId="7" borderId="26" xfId="0" applyFont="1" applyFill="1" applyBorder="1" applyAlignment="1">
      <alignment horizontal="center" vertical="center"/>
    </xf>
    <xf numFmtId="0" fontId="2" fillId="0" borderId="29"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7" borderId="16" xfId="0" applyFont="1" applyFill="1" applyBorder="1" applyAlignment="1">
      <alignment horizontal="center" vertical="center"/>
    </xf>
    <xf numFmtId="0" fontId="42" fillId="10" borderId="12" xfId="0" applyFont="1" applyFill="1" applyBorder="1" applyAlignment="1">
      <alignment horizontal="center" vertical="center" wrapText="1"/>
    </xf>
    <xf numFmtId="0" fontId="5" fillId="0" borderId="40" xfId="0" applyFont="1" applyBorder="1" applyAlignment="1">
      <alignment horizontal="center" vertical="center" wrapText="1"/>
    </xf>
    <xf numFmtId="14" fontId="5" fillId="0" borderId="41" xfId="0" applyNumberFormat="1" applyFont="1" applyBorder="1" applyAlignment="1">
      <alignment horizontal="center" vertical="center" wrapText="1"/>
    </xf>
    <xf numFmtId="0" fontId="5" fillId="0" borderId="42" xfId="0" applyFont="1" applyBorder="1" applyAlignment="1">
      <alignment horizontal="left" vertical="center" wrapText="1"/>
    </xf>
    <xf numFmtId="0" fontId="5" fillId="0" borderId="43" xfId="0" applyFont="1" applyBorder="1" applyAlignment="1">
      <alignment horizontal="center" vertical="center" wrapText="1"/>
    </xf>
    <xf numFmtId="14" fontId="5" fillId="0" borderId="44" xfId="0" applyNumberFormat="1" applyFont="1" applyBorder="1" applyAlignment="1">
      <alignment horizontal="center" vertical="center" wrapText="1"/>
    </xf>
    <xf numFmtId="0" fontId="5" fillId="0" borderId="45" xfId="0" applyFont="1" applyBorder="1" applyAlignment="1">
      <alignment vertical="center" wrapText="1"/>
    </xf>
    <xf numFmtId="0" fontId="5" fillId="0" borderId="46" xfId="0" applyFont="1" applyBorder="1" applyAlignment="1">
      <alignment horizontal="center" vertical="center" wrapText="1"/>
    </xf>
    <xf numFmtId="14" fontId="5" fillId="0" borderId="47" xfId="0" applyNumberFormat="1" applyFont="1" applyBorder="1" applyAlignment="1">
      <alignment horizontal="center" vertical="center" wrapText="1"/>
    </xf>
    <xf numFmtId="0" fontId="5" fillId="0" borderId="48" xfId="0" applyFont="1" applyBorder="1" applyAlignment="1">
      <alignment vertical="center" wrapText="1"/>
    </xf>
    <xf numFmtId="0" fontId="4" fillId="0" borderId="0" xfId="0" applyFont="1" applyBorder="1" applyAlignment="1">
      <alignment horizontal="center"/>
    </xf>
    <xf numFmtId="9" fontId="35" fillId="0" borderId="0" xfId="1" applyFont="1" applyFill="1" applyBorder="1" applyAlignment="1">
      <alignment horizontal="center" vertical="center" wrapText="1"/>
    </xf>
    <xf numFmtId="0" fontId="36" fillId="0" borderId="0" xfId="0" applyFont="1" applyBorder="1" applyAlignment="1">
      <alignment horizontal="left" vertical="center" wrapText="1"/>
    </xf>
    <xf numFmtId="0" fontId="36" fillId="0" borderId="0" xfId="0" applyFont="1" applyBorder="1" applyAlignment="1">
      <alignment horizontal="center" vertical="center" wrapText="1"/>
    </xf>
    <xf numFmtId="0" fontId="36" fillId="0" borderId="0" xfId="0" applyFont="1" applyBorder="1" applyAlignment="1">
      <alignment horizontal="left"/>
    </xf>
    <xf numFmtId="0" fontId="36" fillId="0" borderId="0" xfId="0" applyFont="1" applyBorder="1" applyAlignment="1"/>
    <xf numFmtId="0" fontId="47"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4" fillId="0" borderId="0" xfId="0" applyFont="1" applyFill="1" applyBorder="1" applyAlignment="1"/>
    <xf numFmtId="0" fontId="34" fillId="0" borderId="0" xfId="0" applyFont="1" applyFill="1" applyBorder="1" applyAlignment="1">
      <alignment horizontal="center" vertical="center"/>
    </xf>
    <xf numFmtId="0" fontId="2" fillId="17" borderId="2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5" xfId="0" applyFont="1" applyBorder="1" applyAlignment="1">
      <alignment horizontal="center" vertical="center"/>
    </xf>
    <xf numFmtId="0" fontId="0" fillId="0" borderId="13" xfId="0" applyBorder="1" applyAlignment="1">
      <alignment vertical="center" wrapText="1"/>
    </xf>
    <xf numFmtId="0" fontId="2" fillId="0" borderId="13" xfId="0" applyFont="1" applyFill="1" applyBorder="1" applyAlignment="1">
      <alignment vertical="center"/>
    </xf>
    <xf numFmtId="0" fontId="35" fillId="4" borderId="15" xfId="0" applyFont="1" applyFill="1" applyBorder="1" applyAlignment="1">
      <alignment horizontal="center" vertical="center" wrapText="1"/>
    </xf>
    <xf numFmtId="9" fontId="35" fillId="4" borderId="15" xfId="1" applyFont="1" applyFill="1" applyBorder="1" applyAlignment="1">
      <alignment horizontal="center" vertical="center" wrapText="1"/>
    </xf>
    <xf numFmtId="9" fontId="35" fillId="5" borderId="15" xfId="1"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0" borderId="15" xfId="0" applyFont="1" applyFill="1" applyBorder="1" applyAlignment="1">
      <alignment horizontal="center" vertical="center" textRotation="90" wrapText="1"/>
    </xf>
    <xf numFmtId="0" fontId="35" fillId="0" borderId="66" xfId="0" applyFont="1" applyFill="1" applyBorder="1" applyAlignment="1">
      <alignment horizontal="center" vertical="center" textRotation="90" wrapText="1"/>
    </xf>
    <xf numFmtId="0" fontId="34" fillId="0" borderId="14" xfId="0" applyFont="1" applyFill="1" applyBorder="1" applyAlignment="1">
      <alignment horizontal="center" vertical="center" wrapText="1"/>
    </xf>
    <xf numFmtId="0" fontId="35" fillId="6" borderId="66" xfId="0" applyFont="1" applyFill="1" applyBorder="1" applyAlignment="1">
      <alignment horizontal="center" vertical="center" wrapText="1"/>
    </xf>
    <xf numFmtId="0" fontId="35" fillId="6" borderId="0" xfId="0" applyFont="1" applyFill="1" applyBorder="1" applyAlignment="1">
      <alignment horizontal="center" vertical="center" wrapText="1"/>
    </xf>
    <xf numFmtId="0" fontId="35" fillId="0" borderId="38" xfId="0" applyFont="1" applyFill="1" applyBorder="1" applyAlignment="1">
      <alignment horizontal="center" vertical="center" textRotation="90" wrapText="1"/>
    </xf>
    <xf numFmtId="0" fontId="35" fillId="6" borderId="18" xfId="0" applyFont="1" applyFill="1" applyBorder="1" applyAlignment="1">
      <alignment horizontal="center" vertical="center" wrapText="1"/>
    </xf>
    <xf numFmtId="0" fontId="2" fillId="0" borderId="29" xfId="0" applyFont="1" applyFill="1" applyBorder="1" applyAlignment="1">
      <alignment vertical="center" wrapText="1"/>
    </xf>
    <xf numFmtId="0" fontId="2" fillId="0" borderId="26" xfId="0" applyFont="1" applyFill="1" applyBorder="1" applyAlignment="1">
      <alignment vertical="center" wrapText="1"/>
    </xf>
    <xf numFmtId="0" fontId="0" fillId="0" borderId="29" xfId="0" applyBorder="1" applyAlignment="1">
      <alignment vertical="center" wrapText="1"/>
    </xf>
    <xf numFmtId="0" fontId="2" fillId="0" borderId="29" xfId="0" applyFont="1" applyFill="1" applyBorder="1" applyAlignment="1">
      <alignment vertical="center"/>
    </xf>
    <xf numFmtId="0" fontId="2" fillId="17" borderId="68" xfId="0" applyFont="1" applyFill="1" applyBorder="1" applyAlignment="1">
      <alignment horizontal="center" vertical="center" wrapText="1"/>
    </xf>
    <xf numFmtId="0" fontId="2" fillId="5" borderId="68"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2" fillId="0" borderId="68" xfId="0" applyFont="1" applyFill="1" applyBorder="1" applyAlignment="1">
      <alignment horizontal="center" vertical="center"/>
    </xf>
    <xf numFmtId="0" fontId="2" fillId="0" borderId="68" xfId="0" applyFont="1" applyBorder="1" applyAlignment="1">
      <alignment horizontal="center" vertical="center"/>
    </xf>
    <xf numFmtId="0" fontId="2" fillId="7" borderId="68" xfId="0" applyFont="1" applyFill="1" applyBorder="1" applyAlignment="1">
      <alignment horizontal="center" vertical="center"/>
    </xf>
    <xf numFmtId="0" fontId="2" fillId="0" borderId="68" xfId="0" applyFont="1" applyBorder="1" applyAlignment="1">
      <alignment horizontal="center"/>
    </xf>
    <xf numFmtId="0" fontId="2" fillId="0" borderId="1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70" xfId="0" applyFont="1" applyFill="1" applyBorder="1" applyAlignment="1">
      <alignment vertical="center" wrapText="1"/>
    </xf>
    <xf numFmtId="0" fontId="2" fillId="0" borderId="68" xfId="0" applyFont="1" applyBorder="1" applyAlignment="1">
      <alignment horizontal="center" vertical="center" wrapText="1"/>
    </xf>
    <xf numFmtId="0" fontId="2" fillId="0" borderId="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5" fillId="0" borderId="19" xfId="0" applyFont="1" applyFill="1" applyBorder="1" applyAlignment="1">
      <alignment vertical="center" wrapText="1"/>
    </xf>
    <xf numFmtId="0" fontId="5" fillId="0" borderId="21" xfId="0" applyFont="1" applyFill="1" applyBorder="1" applyAlignment="1">
      <alignment vertical="center" wrapText="1"/>
    </xf>
    <xf numFmtId="0" fontId="5" fillId="0" borderId="27" xfId="0" applyFont="1" applyFill="1" applyBorder="1" applyAlignment="1">
      <alignment vertical="center" wrapText="1"/>
    </xf>
    <xf numFmtId="0" fontId="5" fillId="0" borderId="33" xfId="0" applyFont="1" applyFill="1" applyBorder="1" applyAlignment="1">
      <alignment vertical="center" wrapText="1"/>
    </xf>
    <xf numFmtId="0" fontId="5" fillId="0" borderId="23" xfId="0" applyFont="1" applyFill="1" applyBorder="1" applyAlignment="1">
      <alignment vertical="center" wrapText="1"/>
    </xf>
    <xf numFmtId="0" fontId="2" fillId="0" borderId="0" xfId="0" applyFont="1" applyBorder="1" applyAlignment="1"/>
    <xf numFmtId="0" fontId="35" fillId="5" borderId="65"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2" fillId="5" borderId="24"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55" xfId="0" applyFont="1" applyFill="1" applyBorder="1" applyAlignment="1">
      <alignment horizontal="center" vertical="center" wrapText="1"/>
    </xf>
    <xf numFmtId="0" fontId="2" fillId="5" borderId="76" xfId="0" applyFont="1" applyFill="1" applyBorder="1" applyAlignment="1">
      <alignment horizontal="center" vertical="center" wrapText="1"/>
    </xf>
    <xf numFmtId="0" fontId="35" fillId="0" borderId="18" xfId="0" applyFont="1" applyFill="1" applyBorder="1" applyAlignment="1">
      <alignment horizontal="center" vertical="center" textRotation="90" wrapText="1"/>
    </xf>
    <xf numFmtId="0" fontId="2" fillId="0" borderId="70"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83" xfId="0" applyFont="1" applyFill="1" applyBorder="1" applyAlignment="1">
      <alignment horizontal="center" vertical="center"/>
    </xf>
    <xf numFmtId="0" fontId="2" fillId="0" borderId="84" xfId="0" applyFont="1" applyBorder="1" applyAlignment="1">
      <alignment horizontal="center" vertical="center"/>
    </xf>
    <xf numFmtId="0" fontId="35" fillId="0" borderId="8" xfId="0" applyFont="1" applyFill="1" applyBorder="1" applyAlignment="1">
      <alignment horizontal="center" vertical="center" textRotation="90" wrapText="1"/>
    </xf>
    <xf numFmtId="0" fontId="35" fillId="0" borderId="71" xfId="0" applyFont="1" applyFill="1" applyBorder="1" applyAlignment="1">
      <alignment horizontal="center" vertical="center" textRotation="90" wrapText="1"/>
    </xf>
    <xf numFmtId="0" fontId="5"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vertical="center" wrapText="1"/>
    </xf>
    <xf numFmtId="0" fontId="0" fillId="0" borderId="23" xfId="0" applyBorder="1" applyAlignment="1">
      <alignment horizontal="center" vertical="center" wrapText="1"/>
    </xf>
    <xf numFmtId="0" fontId="0" fillId="0" borderId="31" xfId="0" applyBorder="1" applyAlignment="1">
      <alignment vertical="center" wrapText="1"/>
    </xf>
    <xf numFmtId="0" fontId="2" fillId="0" borderId="69" xfId="0" applyFont="1" applyBorder="1" applyAlignment="1">
      <alignment horizontal="center" vertical="center"/>
    </xf>
    <xf numFmtId="0" fontId="5" fillId="0" borderId="67"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2" fillId="4" borderId="26" xfId="0" applyFont="1" applyFill="1" applyBorder="1" applyAlignment="1">
      <alignment vertical="center" wrapText="1"/>
    </xf>
    <xf numFmtId="0" fontId="7" fillId="4" borderId="13" xfId="0" applyFont="1" applyFill="1" applyBorder="1" applyAlignment="1">
      <alignment vertical="center" wrapText="1"/>
    </xf>
    <xf numFmtId="0" fontId="2" fillId="4" borderId="29" xfId="0" applyFont="1" applyFill="1" applyBorder="1" applyAlignment="1">
      <alignment vertical="center" wrapText="1"/>
    </xf>
    <xf numFmtId="0" fontId="2" fillId="4" borderId="26" xfId="0" applyFont="1" applyFill="1" applyBorder="1" applyAlignment="1">
      <alignment vertical="top" wrapText="1"/>
    </xf>
    <xf numFmtId="0" fontId="7" fillId="4" borderId="29" xfId="0" applyFont="1" applyFill="1" applyBorder="1" applyAlignment="1">
      <alignment vertical="center" wrapText="1"/>
    </xf>
    <xf numFmtId="0" fontId="2" fillId="4" borderId="68" xfId="0" applyFont="1" applyFill="1" applyBorder="1" applyAlignment="1">
      <alignment vertical="center" wrapText="1"/>
    </xf>
    <xf numFmtId="0" fontId="22" fillId="0" borderId="0" xfId="0" applyFont="1" applyBorder="1" applyAlignment="1"/>
    <xf numFmtId="0" fontId="24" fillId="0" borderId="0" xfId="0" applyFont="1" applyFill="1" applyBorder="1" applyAlignment="1">
      <alignment vertical="center"/>
    </xf>
    <xf numFmtId="0" fontId="32" fillId="0" borderId="0" xfId="0" applyFont="1" applyFill="1" applyBorder="1" applyAlignment="1">
      <alignment vertical="center"/>
    </xf>
    <xf numFmtId="0" fontId="4" fillId="4" borderId="27" xfId="0" applyFont="1" applyFill="1" applyBorder="1" applyAlignment="1">
      <alignment horizontal="center" vertical="center"/>
    </xf>
    <xf numFmtId="0" fontId="4" fillId="0" borderId="0" xfId="0" applyFont="1" applyBorder="1" applyAlignment="1">
      <alignment vertical="center"/>
    </xf>
    <xf numFmtId="0" fontId="2" fillId="0" borderId="74"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87" xfId="0" applyFont="1" applyFill="1" applyBorder="1" applyAlignment="1">
      <alignment horizontal="left" vertical="center" wrapText="1"/>
    </xf>
    <xf numFmtId="0" fontId="2" fillId="0" borderId="86" xfId="0" applyFont="1" applyFill="1" applyBorder="1" applyAlignment="1">
      <alignment horizontal="left" vertical="center" wrapText="1"/>
    </xf>
    <xf numFmtId="0" fontId="2" fillId="0" borderId="88" xfId="0" applyFont="1" applyFill="1" applyBorder="1" applyAlignment="1">
      <alignment horizontal="left" vertical="center" wrapText="1"/>
    </xf>
    <xf numFmtId="0" fontId="36" fillId="0" borderId="0" xfId="0" applyFont="1" applyBorder="1" applyAlignment="1">
      <alignment horizontal="center"/>
    </xf>
    <xf numFmtId="0" fontId="2" fillId="0" borderId="86" xfId="0" applyFont="1" applyFill="1" applyBorder="1" applyAlignment="1">
      <alignment horizontal="left" vertical="top" wrapText="1"/>
    </xf>
    <xf numFmtId="0" fontId="2" fillId="0" borderId="85" xfId="0" applyFont="1" applyFill="1" applyBorder="1" applyAlignment="1">
      <alignment horizontal="left" vertical="center" wrapText="1"/>
    </xf>
    <xf numFmtId="0" fontId="2" fillId="0" borderId="69" xfId="0" applyFont="1" applyFill="1" applyBorder="1" applyAlignment="1">
      <alignment horizontal="center" vertical="center" wrapText="1"/>
    </xf>
    <xf numFmtId="0" fontId="5" fillId="0" borderId="84" xfId="0" applyFont="1" applyFill="1" applyBorder="1" applyAlignment="1">
      <alignment vertical="center" wrapText="1"/>
    </xf>
    <xf numFmtId="0" fontId="2" fillId="4" borderId="68" xfId="0" applyFont="1" applyFill="1" applyBorder="1" applyAlignment="1">
      <alignment horizontal="left" vertical="center" wrapText="1"/>
    </xf>
    <xf numFmtId="0" fontId="2" fillId="0" borderId="16"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26" xfId="0" applyFont="1" applyBorder="1" applyAlignment="1">
      <alignment horizontal="center" vertical="center"/>
    </xf>
    <xf numFmtId="0" fontId="4" fillId="0" borderId="19" xfId="0" applyFont="1" applyBorder="1" applyAlignment="1">
      <alignment horizontal="center" vertical="center"/>
    </xf>
    <xf numFmtId="0" fontId="4" fillId="17" borderId="26"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2" fillId="5" borderId="26" xfId="0" applyFont="1" applyFill="1" applyBorder="1" applyAlignment="1">
      <alignment horizontal="center" vertical="center" wrapText="1"/>
    </xf>
    <xf numFmtId="0" fontId="2" fillId="4" borderId="26" xfId="0" applyFont="1" applyFill="1" applyBorder="1" applyAlignment="1">
      <alignment horizontal="left" vertical="center" wrapText="1"/>
    </xf>
    <xf numFmtId="0" fontId="2" fillId="17" borderId="26" xfId="0" applyFont="1" applyFill="1" applyBorder="1" applyAlignment="1">
      <alignment horizontal="center" vertical="center" wrapText="1"/>
    </xf>
    <xf numFmtId="0" fontId="2" fillId="0" borderId="20" xfId="0" applyFont="1" applyBorder="1" applyAlignment="1">
      <alignment horizontal="center" vertical="center"/>
    </xf>
    <xf numFmtId="0" fontId="2" fillId="0" borderId="26" xfId="0" applyFont="1" applyBorder="1" applyAlignment="1">
      <alignment horizontal="center"/>
    </xf>
    <xf numFmtId="0" fontId="5" fillId="0" borderId="19" xfId="0" applyFont="1" applyFill="1" applyBorder="1" applyAlignment="1">
      <alignment horizontal="center" vertical="center" wrapText="1"/>
    </xf>
    <xf numFmtId="0" fontId="2" fillId="7" borderId="26" xfId="0" applyFont="1" applyFill="1" applyBorder="1" applyAlignment="1">
      <alignment horizontal="center" vertical="center"/>
    </xf>
    <xf numFmtId="0" fontId="2" fillId="0" borderId="26" xfId="0" applyFont="1" applyBorder="1" applyAlignment="1">
      <alignment horizontal="center" vertical="center" wrapText="1"/>
    </xf>
    <xf numFmtId="0" fontId="2" fillId="0" borderId="70" xfId="0" applyFont="1" applyBorder="1" applyAlignment="1">
      <alignment horizontal="center" vertical="center"/>
    </xf>
    <xf numFmtId="0" fontId="2" fillId="0" borderId="22"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35" fillId="2" borderId="10" xfId="0" applyFont="1" applyFill="1" applyBorder="1" applyAlignment="1" applyProtection="1">
      <alignment horizontal="center" vertical="center" wrapText="1"/>
    </xf>
    <xf numFmtId="0" fontId="5" fillId="5" borderId="26" xfId="0" applyFont="1" applyFill="1" applyBorder="1" applyAlignment="1">
      <alignment horizontal="left" vertical="center" wrapText="1"/>
    </xf>
    <xf numFmtId="0" fontId="2" fillId="5" borderId="14" xfId="2" applyFont="1" applyFill="1" applyBorder="1" applyAlignment="1">
      <alignment horizontal="left" vertical="center" wrapText="1"/>
    </xf>
    <xf numFmtId="0" fontId="2" fillId="0" borderId="11" xfId="0" applyFont="1" applyFill="1" applyBorder="1" applyAlignment="1">
      <alignment vertical="center" wrapText="1"/>
    </xf>
    <xf numFmtId="0" fontId="0" fillId="0" borderId="19" xfId="0" applyBorder="1" applyAlignment="1">
      <alignment horizontal="center" vertical="center" wrapText="1"/>
    </xf>
    <xf numFmtId="0" fontId="0" fillId="0" borderId="26" xfId="0" applyBorder="1" applyAlignment="1">
      <alignment horizontal="center" vertical="center" wrapText="1"/>
    </xf>
    <xf numFmtId="0" fontId="0" fillId="0" borderId="20" xfId="0" applyBorder="1" applyAlignment="1">
      <alignment horizontal="center" vertical="center" wrapText="1"/>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65"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5"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7" borderId="25" xfId="0" applyFont="1" applyFill="1" applyBorder="1" applyAlignment="1">
      <alignment horizontal="center" vertical="center"/>
    </xf>
    <xf numFmtId="0" fontId="2" fillId="0" borderId="25" xfId="0" applyFont="1" applyBorder="1" applyAlignment="1">
      <alignment horizontal="center" vertical="center"/>
    </xf>
    <xf numFmtId="0" fontId="2" fillId="0" borderId="9"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7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2" fillId="0" borderId="81" xfId="0" applyFont="1" applyFill="1" applyBorder="1" applyAlignment="1">
      <alignment horizontal="center" vertical="center"/>
    </xf>
    <xf numFmtId="0" fontId="3" fillId="0" borderId="77"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7" borderId="14"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81" xfId="0" applyFont="1" applyFill="1" applyBorder="1" applyAlignment="1">
      <alignment horizontal="center" vertical="center"/>
    </xf>
    <xf numFmtId="0" fontId="2" fillId="0" borderId="77" xfId="0" applyFont="1" applyFill="1" applyBorder="1" applyAlignment="1">
      <alignment horizontal="center" vertical="center" wrapText="1"/>
    </xf>
    <xf numFmtId="0" fontId="2" fillId="5" borderId="25" xfId="0" applyFont="1" applyFill="1" applyBorder="1" applyAlignment="1">
      <alignment horizontal="center" vertical="center" wrapText="1"/>
    </xf>
    <xf numFmtId="0" fontId="2" fillId="0" borderId="25" xfId="0" applyFont="1" applyBorder="1" applyAlignment="1">
      <alignment horizontal="center" vertical="center"/>
    </xf>
    <xf numFmtId="0" fontId="2" fillId="7" borderId="25" xfId="0" applyFont="1" applyFill="1" applyBorder="1" applyAlignment="1">
      <alignment horizontal="center" vertical="center"/>
    </xf>
    <xf numFmtId="0" fontId="2" fillId="17" borderId="14" xfId="0" applyFont="1" applyFill="1" applyBorder="1" applyAlignment="1">
      <alignment horizontal="center" vertical="center" wrapText="1"/>
    </xf>
    <xf numFmtId="0" fontId="2" fillId="0" borderId="14" xfId="0" applyFont="1" applyBorder="1" applyAlignment="1">
      <alignment horizontal="center" vertical="center"/>
    </xf>
    <xf numFmtId="0" fontId="2" fillId="0" borderId="14" xfId="0" applyFont="1" applyFill="1" applyBorder="1" applyAlignment="1">
      <alignment horizontal="center" vertical="center"/>
    </xf>
    <xf numFmtId="0" fontId="2" fillId="0" borderId="79" xfId="0" applyFont="1" applyFill="1" applyBorder="1" applyAlignment="1">
      <alignment horizontal="center" vertical="center"/>
    </xf>
    <xf numFmtId="0" fontId="5" fillId="0" borderId="3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5" borderId="55" xfId="0" applyFont="1" applyFill="1" applyBorder="1" applyAlignment="1">
      <alignment horizontal="center" vertical="center" wrapText="1"/>
    </xf>
    <xf numFmtId="0" fontId="2" fillId="4" borderId="14" xfId="0" applyFont="1" applyFill="1" applyBorder="1" applyAlignment="1">
      <alignment vertical="center" wrapText="1"/>
    </xf>
    <xf numFmtId="0" fontId="2" fillId="5" borderId="14" xfId="0" applyFont="1" applyFill="1" applyBorder="1" applyAlignment="1">
      <alignment horizontal="center" vertical="center" wrapText="1"/>
    </xf>
    <xf numFmtId="0" fontId="5" fillId="5" borderId="14" xfId="0" applyFont="1" applyFill="1" applyBorder="1" applyAlignment="1">
      <alignment horizontal="left" vertical="center" wrapText="1"/>
    </xf>
    <xf numFmtId="0" fontId="5" fillId="5" borderId="25"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2" fillId="0" borderId="80" xfId="0" applyFont="1" applyFill="1" applyBorder="1" applyAlignment="1">
      <alignment horizontal="center" vertical="center"/>
    </xf>
    <xf numFmtId="0" fontId="2" fillId="4" borderId="25" xfId="0" applyFont="1" applyFill="1" applyBorder="1" applyAlignment="1">
      <alignment vertical="center" wrapText="1"/>
    </xf>
    <xf numFmtId="0" fontId="5" fillId="0" borderId="25"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2" fillId="5" borderId="25" xfId="0" applyFont="1" applyFill="1" applyBorder="1" applyAlignment="1">
      <alignment horizontal="left" vertical="top" wrapText="1"/>
    </xf>
    <xf numFmtId="0" fontId="5" fillId="5" borderId="75"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9" xfId="0" applyFont="1" applyBorder="1" applyAlignment="1">
      <alignment horizontal="center" vertical="center"/>
    </xf>
    <xf numFmtId="0" fontId="2" fillId="0" borderId="55"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7" borderId="9" xfId="0" applyFont="1" applyFill="1" applyBorder="1" applyAlignment="1">
      <alignment horizontal="center" vertical="center"/>
    </xf>
    <xf numFmtId="0" fontId="5" fillId="4" borderId="25" xfId="0" applyFont="1" applyFill="1" applyBorder="1" applyAlignment="1">
      <alignment vertical="center" wrapText="1"/>
    </xf>
    <xf numFmtId="0" fontId="5" fillId="5" borderId="77" xfId="0" applyFont="1" applyFill="1" applyBorder="1" applyAlignment="1">
      <alignment horizontal="center" vertical="center" wrapText="1"/>
    </xf>
    <xf numFmtId="0" fontId="5" fillId="4" borderId="14" xfId="0" applyFont="1" applyFill="1" applyBorder="1" applyAlignment="1">
      <alignment vertical="center" wrapText="1"/>
    </xf>
    <xf numFmtId="0" fontId="2" fillId="0" borderId="72" xfId="0" applyFont="1" applyFill="1" applyBorder="1" applyAlignment="1">
      <alignment horizontal="center" vertical="center" wrapText="1"/>
    </xf>
    <xf numFmtId="0" fontId="5" fillId="0" borderId="77"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2" fillId="7" borderId="26" xfId="0" applyFont="1" applyFill="1" applyBorder="1" applyAlignment="1">
      <alignment horizontal="center" vertical="center"/>
    </xf>
    <xf numFmtId="0" fontId="2" fillId="0" borderId="26" xfId="0" applyFont="1" applyFill="1" applyBorder="1" applyAlignment="1">
      <alignment horizontal="center" vertical="center" wrapText="1"/>
    </xf>
    <xf numFmtId="0" fontId="2" fillId="0" borderId="26" xfId="0" applyFont="1" applyFill="1" applyBorder="1" applyAlignment="1">
      <alignment horizontal="center" vertical="center"/>
    </xf>
    <xf numFmtId="0" fontId="2" fillId="0" borderId="26" xfId="0" applyFont="1" applyBorder="1" applyAlignment="1">
      <alignment horizontal="center" vertical="center"/>
    </xf>
    <xf numFmtId="0" fontId="4" fillId="17" borderId="38" xfId="0" applyFont="1" applyFill="1" applyBorder="1" applyAlignment="1">
      <alignment horizontal="center" vertical="center" wrapText="1"/>
    </xf>
    <xf numFmtId="0" fontId="2" fillId="0" borderId="11" xfId="0" applyFont="1" applyFill="1" applyBorder="1" applyAlignment="1">
      <alignment horizontal="left" vertical="center" wrapText="1"/>
    </xf>
    <xf numFmtId="0" fontId="2" fillId="0" borderId="87" xfId="0" applyFont="1" applyFill="1" applyBorder="1" applyAlignment="1">
      <alignment horizontal="left" vertical="top" wrapText="1"/>
    </xf>
    <xf numFmtId="0" fontId="2" fillId="0" borderId="88" xfId="0" applyFont="1" applyFill="1" applyBorder="1" applyAlignment="1">
      <alignment horizontal="left" vertical="top" wrapText="1"/>
    </xf>
    <xf numFmtId="0" fontId="5" fillId="0" borderId="13" xfId="0" applyFont="1" applyFill="1" applyBorder="1" applyAlignment="1">
      <alignment vertical="center" wrapText="1"/>
    </xf>
    <xf numFmtId="0" fontId="5" fillId="0" borderId="64" xfId="0" applyFont="1" applyFill="1" applyBorder="1" applyAlignment="1">
      <alignment vertical="center" wrapText="1"/>
    </xf>
    <xf numFmtId="0" fontId="5" fillId="0" borderId="29" xfId="0" applyFont="1" applyFill="1" applyBorder="1" applyAlignment="1">
      <alignment vertical="center" wrapText="1"/>
    </xf>
    <xf numFmtId="0" fontId="5" fillId="0" borderId="81" xfId="0" applyFont="1" applyFill="1" applyBorder="1" applyAlignment="1">
      <alignment horizontal="center" vertical="center" wrapText="1"/>
    </xf>
    <xf numFmtId="0" fontId="2" fillId="0" borderId="13" xfId="0" applyFont="1" applyFill="1" applyBorder="1" applyAlignment="1">
      <alignment vertical="center" wrapText="1"/>
    </xf>
    <xf numFmtId="0" fontId="5" fillId="5" borderId="9" xfId="0" applyFont="1" applyFill="1" applyBorder="1" applyAlignment="1">
      <alignment horizontal="left" vertical="center" wrapText="1"/>
    </xf>
    <xf numFmtId="0" fontId="4" fillId="0" borderId="38" xfId="0" applyFont="1" applyBorder="1" applyAlignment="1">
      <alignment horizontal="center" vertical="center"/>
    </xf>
    <xf numFmtId="0" fontId="2" fillId="17" borderId="64" xfId="0" applyFont="1" applyFill="1" applyBorder="1" applyAlignment="1">
      <alignment horizontal="center" vertical="center" wrapText="1"/>
    </xf>
    <xf numFmtId="0" fontId="2" fillId="0" borderId="13" xfId="0" applyFont="1" applyFill="1" applyBorder="1" applyAlignment="1">
      <alignment horizontal="center" vertical="center"/>
    </xf>
    <xf numFmtId="0" fontId="2" fillId="0" borderId="13" xfId="0" applyFont="1" applyBorder="1" applyAlignment="1">
      <alignment horizontal="center" vertical="center"/>
    </xf>
    <xf numFmtId="0" fontId="2" fillId="7" borderId="13" xfId="0" applyFont="1" applyFill="1" applyBorder="1" applyAlignment="1">
      <alignment horizontal="center" vertical="center"/>
    </xf>
    <xf numFmtId="0" fontId="2" fillId="0" borderId="13"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6" xfId="0" applyFont="1" applyFill="1" applyBorder="1" applyAlignment="1">
      <alignment vertical="center" wrapText="1"/>
    </xf>
    <xf numFmtId="0" fontId="5" fillId="0" borderId="29"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2" fillId="0" borderId="29" xfId="0" applyFont="1" applyFill="1" applyBorder="1" applyAlignment="1">
      <alignment horizontal="center" vertical="center"/>
    </xf>
    <xf numFmtId="0" fontId="2" fillId="0" borderId="29" xfId="0" applyFont="1" applyBorder="1" applyAlignment="1">
      <alignment horizontal="center" vertical="center"/>
    </xf>
    <xf numFmtId="0" fontId="2" fillId="7" borderId="29" xfId="0" applyFont="1" applyFill="1" applyBorder="1" applyAlignment="1">
      <alignment horizontal="center" vertical="center"/>
    </xf>
    <xf numFmtId="0" fontId="2" fillId="0" borderId="29" xfId="0" applyFont="1" applyFill="1" applyBorder="1" applyAlignment="1">
      <alignment horizontal="center" vertical="center" wrapText="1"/>
    </xf>
    <xf numFmtId="0" fontId="2" fillId="17" borderId="64" xfId="0" applyFont="1" applyFill="1" applyBorder="1" applyAlignment="1">
      <alignment horizontal="center" vertical="center" wrapText="1"/>
    </xf>
    <xf numFmtId="0" fontId="5" fillId="0" borderId="79" xfId="0" applyFont="1" applyFill="1" applyBorder="1" applyAlignment="1">
      <alignment vertical="center" wrapText="1"/>
    </xf>
    <xf numFmtId="0" fontId="5" fillId="0" borderId="1" xfId="0" applyFont="1" applyFill="1" applyBorder="1" applyAlignment="1">
      <alignment vertical="center" wrapText="1"/>
    </xf>
    <xf numFmtId="0" fontId="2" fillId="0" borderId="20" xfId="0" applyFont="1" applyFill="1" applyBorder="1" applyAlignment="1">
      <alignment horizontal="center" vertical="center" wrapText="1"/>
    </xf>
    <xf numFmtId="0" fontId="5" fillId="0" borderId="81" xfId="0" applyFont="1" applyFill="1" applyBorder="1" applyAlignment="1">
      <alignment vertical="center" wrapText="1"/>
    </xf>
    <xf numFmtId="0" fontId="5" fillId="0" borderId="83" xfId="0" applyFont="1" applyFill="1" applyBorder="1" applyAlignment="1">
      <alignment vertical="center" wrapText="1"/>
    </xf>
    <xf numFmtId="0" fontId="5" fillId="0" borderId="82" xfId="0" applyFont="1" applyFill="1" applyBorder="1" applyAlignment="1">
      <alignment vertical="center" wrapText="1"/>
    </xf>
    <xf numFmtId="0" fontId="5" fillId="0" borderId="80" xfId="0" applyFont="1" applyFill="1" applyBorder="1" applyAlignment="1">
      <alignment vertical="center" wrapText="1"/>
    </xf>
    <xf numFmtId="0" fontId="5" fillId="0" borderId="78" xfId="0" applyFont="1" applyFill="1" applyBorder="1" applyAlignment="1">
      <alignment vertical="center" wrapText="1"/>
    </xf>
    <xf numFmtId="0" fontId="2" fillId="0" borderId="68" xfId="0" applyFont="1" applyFill="1" applyBorder="1" applyAlignment="1">
      <alignment horizontal="center" vertical="center" wrapText="1"/>
    </xf>
    <xf numFmtId="0" fontId="2" fillId="0" borderId="82" xfId="0" applyFont="1" applyFill="1" applyBorder="1" applyAlignment="1">
      <alignment vertical="center" wrapText="1"/>
    </xf>
    <xf numFmtId="0" fontId="2" fillId="0" borderId="83" xfId="0" applyFont="1" applyFill="1" applyBorder="1" applyAlignment="1">
      <alignment vertical="center" wrapText="1"/>
    </xf>
    <xf numFmtId="0" fontId="7" fillId="0" borderId="70" xfId="0" applyFont="1" applyFill="1" applyBorder="1" applyAlignment="1">
      <alignment vertical="center" wrapText="1"/>
    </xf>
    <xf numFmtId="0" fontId="7" fillId="0" borderId="79" xfId="0" applyFont="1" applyFill="1" applyBorder="1" applyAlignment="1">
      <alignment vertical="center" wrapText="1"/>
    </xf>
    <xf numFmtId="0" fontId="2" fillId="0" borderId="80" xfId="0" applyFont="1" applyFill="1" applyBorder="1" applyAlignment="1">
      <alignment vertical="center" wrapText="1"/>
    </xf>
    <xf numFmtId="0" fontId="2" fillId="17" borderId="34" xfId="0" applyFont="1" applyFill="1" applyBorder="1" applyAlignment="1">
      <alignment horizontal="center" vertical="center" wrapText="1"/>
    </xf>
    <xf numFmtId="0" fontId="2" fillId="0" borderId="0" xfId="0" applyFont="1" applyBorder="1" applyAlignment="1">
      <alignment horizontal="left" vertical="center" wrapText="1"/>
    </xf>
    <xf numFmtId="0" fontId="4" fillId="0" borderId="0" xfId="0" applyFont="1" applyBorder="1" applyAlignment="1">
      <alignment horizontal="left" vertical="center" wrapText="1"/>
    </xf>
    <xf numFmtId="0" fontId="2" fillId="5" borderId="29" xfId="0" applyFont="1" applyFill="1" applyBorder="1" applyAlignment="1">
      <alignment horizontal="left" vertical="center" wrapText="1"/>
    </xf>
    <xf numFmtId="0" fontId="2" fillId="5" borderId="26" xfId="2" applyFont="1" applyFill="1" applyBorder="1" applyAlignment="1">
      <alignment horizontal="left" vertical="center" wrapText="1"/>
    </xf>
    <xf numFmtId="0" fontId="5" fillId="5" borderId="29" xfId="0" applyFont="1" applyFill="1" applyBorder="1" applyAlignment="1">
      <alignment horizontal="left" vertical="center" wrapText="1"/>
    </xf>
    <xf numFmtId="0" fontId="5" fillId="5" borderId="68" xfId="0" applyFont="1" applyFill="1" applyBorder="1" applyAlignment="1">
      <alignment horizontal="left" vertical="center" wrapText="1"/>
    </xf>
    <xf numFmtId="0" fontId="2" fillId="0" borderId="0" xfId="0" applyFont="1" applyBorder="1" applyAlignment="1">
      <alignment horizontal="left" vertical="center"/>
    </xf>
    <xf numFmtId="0" fontId="2" fillId="0" borderId="0" xfId="0" applyFont="1" applyFill="1" applyBorder="1" applyAlignment="1">
      <alignment horizontal="left" vertical="center" wrapText="1"/>
    </xf>
    <xf numFmtId="0" fontId="2" fillId="0" borderId="0" xfId="0" applyFont="1" applyFill="1" applyBorder="1" applyAlignment="1">
      <alignment horizontal="left" vertical="center"/>
    </xf>
    <xf numFmtId="0" fontId="2" fillId="17" borderId="67" xfId="0" applyFont="1" applyFill="1" applyBorder="1" applyAlignment="1">
      <alignment horizontal="center" vertical="center" wrapText="1"/>
    </xf>
    <xf numFmtId="0" fontId="2" fillId="5" borderId="68" xfId="0" applyFont="1" applyFill="1" applyBorder="1" applyAlignment="1">
      <alignment horizontal="left" vertical="center" wrapText="1"/>
    </xf>
    <xf numFmtId="0" fontId="5" fillId="5" borderId="76" xfId="0" applyFont="1" applyFill="1" applyBorder="1" applyAlignment="1">
      <alignment horizontal="center" vertical="center" wrapText="1"/>
    </xf>
    <xf numFmtId="0" fontId="5" fillId="0" borderId="68" xfId="0" applyFont="1" applyFill="1" applyBorder="1" applyAlignment="1">
      <alignment horizontal="center" vertical="center" wrapText="1"/>
    </xf>
    <xf numFmtId="0" fontId="5" fillId="0" borderId="69" xfId="0" applyFont="1" applyFill="1" applyBorder="1" applyAlignment="1">
      <alignment horizontal="center" vertical="center" wrapText="1"/>
    </xf>
    <xf numFmtId="0" fontId="2" fillId="0" borderId="84" xfId="0" applyFont="1" applyFill="1" applyBorder="1" applyAlignment="1">
      <alignment horizontal="center" vertical="center"/>
    </xf>
    <xf numFmtId="0" fontId="5" fillId="0" borderId="84" xfId="0" applyFont="1" applyFill="1" applyBorder="1" applyAlignment="1">
      <alignment horizontal="center" vertical="center" wrapText="1"/>
    </xf>
    <xf numFmtId="0" fontId="5" fillId="5" borderId="69" xfId="0" applyFont="1" applyFill="1" applyBorder="1" applyAlignment="1">
      <alignment horizontal="center" vertical="center" wrapText="1"/>
    </xf>
    <xf numFmtId="0" fontId="2" fillId="5" borderId="68" xfId="0" applyFont="1" applyFill="1" applyBorder="1" applyAlignment="1">
      <alignment horizontal="left" vertical="top" wrapText="1"/>
    </xf>
    <xf numFmtId="0" fontId="2" fillId="17" borderId="19" xfId="0" applyFont="1" applyFill="1" applyBorder="1" applyAlignment="1">
      <alignment horizontal="center" vertical="center" wrapText="1"/>
    </xf>
    <xf numFmtId="0" fontId="2" fillId="17" borderId="21" xfId="0" applyFont="1" applyFill="1" applyBorder="1" applyAlignment="1">
      <alignment horizontal="center" vertical="center" wrapText="1"/>
    </xf>
    <xf numFmtId="0" fontId="2" fillId="17" borderId="23" xfId="0" applyFont="1" applyFill="1" applyBorder="1" applyAlignment="1">
      <alignment horizontal="center" vertical="center" wrapText="1"/>
    </xf>
    <xf numFmtId="0" fontId="2" fillId="4" borderId="68" xfId="0" applyFont="1" applyFill="1" applyBorder="1" applyAlignment="1">
      <alignment vertical="top" wrapText="1"/>
    </xf>
    <xf numFmtId="0" fontId="2" fillId="5" borderId="76" xfId="0" applyFont="1" applyFill="1" applyBorder="1" applyAlignment="1">
      <alignment horizontal="center" vertical="center"/>
    </xf>
    <xf numFmtId="0" fontId="5" fillId="5" borderId="9" xfId="0" applyFont="1" applyFill="1" applyBorder="1" applyAlignment="1">
      <alignment horizontal="center" vertical="center" wrapText="1"/>
    </xf>
    <xf numFmtId="0" fontId="2" fillId="0" borderId="81" xfId="0" applyFont="1" applyFill="1" applyBorder="1" applyAlignment="1">
      <alignment vertical="center" wrapText="1"/>
    </xf>
    <xf numFmtId="0" fontId="7" fillId="0" borderId="84" xfId="0" applyFont="1" applyFill="1" applyBorder="1" applyAlignment="1">
      <alignment vertical="center" wrapText="1"/>
    </xf>
    <xf numFmtId="0" fontId="2" fillId="17" borderId="64"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4" fillId="17" borderId="84" xfId="0" applyFont="1" applyFill="1" applyBorder="1" applyAlignment="1">
      <alignment horizontal="center" vertical="center" wrapText="1"/>
    </xf>
    <xf numFmtId="0" fontId="0" fillId="0" borderId="0" xfId="0" applyFont="1"/>
    <xf numFmtId="0" fontId="2" fillId="0" borderId="26"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5" fillId="0" borderId="87" xfId="0" applyFont="1" applyFill="1" applyBorder="1" applyAlignment="1">
      <alignment vertical="center" wrapText="1"/>
    </xf>
    <xf numFmtId="0" fontId="2" fillId="0" borderId="26"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3" xfId="0" applyFont="1" applyFill="1" applyBorder="1" applyAlignment="1">
      <alignment horizontal="center" vertical="center"/>
    </xf>
    <xf numFmtId="0" fontId="2" fillId="7" borderId="13"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16" xfId="0" applyFont="1" applyBorder="1" applyAlignment="1">
      <alignment horizontal="center" vertical="center"/>
    </xf>
    <xf numFmtId="0" fontId="5" fillId="5" borderId="25" xfId="0" applyFont="1" applyFill="1" applyBorder="1" applyAlignment="1">
      <alignment horizontal="left" vertical="top" wrapText="1"/>
    </xf>
    <xf numFmtId="0" fontId="2" fillId="17" borderId="21"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7" fillId="4" borderId="25" xfId="0" applyFont="1" applyFill="1" applyBorder="1" applyAlignment="1">
      <alignment vertical="top" wrapText="1"/>
    </xf>
    <xf numFmtId="0" fontId="2" fillId="5" borderId="25" xfId="0" applyFont="1" applyFill="1" applyBorder="1" applyAlignment="1">
      <alignment horizontal="center" vertical="top" wrapText="1"/>
    </xf>
    <xf numFmtId="0" fontId="34" fillId="2" borderId="2" xfId="0" applyFont="1" applyFill="1" applyBorder="1" applyAlignment="1">
      <alignment horizontal="center" vertical="center" wrapText="1"/>
    </xf>
    <xf numFmtId="0" fontId="2" fillId="0" borderId="39" xfId="0" applyFont="1" applyFill="1" applyBorder="1" applyAlignment="1">
      <alignment horizontal="left" vertical="center" wrapText="1"/>
    </xf>
    <xf numFmtId="0" fontId="2" fillId="0" borderId="89"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39" xfId="0" applyFont="1" applyFill="1" applyBorder="1" applyAlignment="1">
      <alignment horizontal="left" vertical="top" wrapText="1"/>
    </xf>
    <xf numFmtId="0" fontId="2" fillId="0" borderId="50" xfId="0" applyFont="1" applyFill="1" applyBorder="1" applyAlignment="1">
      <alignment horizontal="left" vertical="top" wrapText="1"/>
    </xf>
    <xf numFmtId="0" fontId="2" fillId="0" borderId="17"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 fillId="0" borderId="7" xfId="0" applyFont="1" applyFill="1" applyBorder="1" applyAlignment="1">
      <alignment vertical="center" wrapText="1"/>
    </xf>
    <xf numFmtId="0" fontId="2" fillId="0" borderId="37" xfId="0" applyFont="1" applyFill="1" applyBorder="1" applyAlignment="1">
      <alignment vertical="center" wrapText="1"/>
    </xf>
    <xf numFmtId="0" fontId="2" fillId="0" borderId="52"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73" xfId="0" applyFont="1" applyFill="1" applyBorder="1" applyAlignment="1">
      <alignment horizontal="left" vertical="center" wrapText="1"/>
    </xf>
    <xf numFmtId="0" fontId="2" fillId="0" borderId="74" xfId="0" applyFont="1" applyFill="1" applyBorder="1" applyAlignment="1">
      <alignment horizontal="left" vertical="center" wrapText="1"/>
    </xf>
    <xf numFmtId="0" fontId="2" fillId="0" borderId="75" xfId="0" applyFont="1" applyFill="1" applyBorder="1" applyAlignment="1">
      <alignment horizontal="left" vertical="center" wrapText="1"/>
    </xf>
    <xf numFmtId="0" fontId="2" fillId="0" borderId="50" xfId="0" applyFont="1" applyFill="1" applyBorder="1" applyAlignment="1">
      <alignment horizontal="left" vertical="center" wrapText="1"/>
    </xf>
    <xf numFmtId="0" fontId="2" fillId="0" borderId="37"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5" fillId="0" borderId="89" xfId="0" applyFont="1" applyFill="1" applyBorder="1" applyAlignment="1">
      <alignment horizontal="left" vertical="center" wrapText="1"/>
    </xf>
    <xf numFmtId="0" fontId="2" fillId="0" borderId="89" xfId="0" applyFont="1" applyFill="1" applyBorder="1" applyAlignment="1">
      <alignment horizontal="left" vertical="top" wrapText="1"/>
    </xf>
    <xf numFmtId="0" fontId="2" fillId="0" borderId="36" xfId="0" applyFont="1" applyFill="1" applyBorder="1" applyAlignment="1">
      <alignment horizontal="left" vertical="center" wrapText="1"/>
    </xf>
    <xf numFmtId="0" fontId="34" fillId="2" borderId="12" xfId="0" applyFont="1" applyFill="1" applyBorder="1" applyAlignment="1">
      <alignment horizontal="center" vertical="center" wrapText="1"/>
    </xf>
    <xf numFmtId="0" fontId="2" fillId="0" borderId="87" xfId="0" applyFont="1" applyBorder="1"/>
    <xf numFmtId="0" fontId="2" fillId="0" borderId="86" xfId="0" applyFont="1" applyBorder="1"/>
    <xf numFmtId="0" fontId="2" fillId="0" borderId="88" xfId="0" applyFont="1" applyBorder="1"/>
    <xf numFmtId="0" fontId="2" fillId="0" borderId="10" xfId="0" applyFont="1" applyFill="1" applyBorder="1" applyAlignment="1">
      <alignment horizontal="left" vertical="center" wrapText="1"/>
    </xf>
    <xf numFmtId="0" fontId="5" fillId="0" borderId="88"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88" xfId="0" applyFont="1" applyFill="1" applyBorder="1" applyAlignment="1">
      <alignment vertical="center" wrapText="1"/>
    </xf>
    <xf numFmtId="0" fontId="2" fillId="0" borderId="87" xfId="0" applyFont="1" applyFill="1" applyBorder="1" applyAlignment="1">
      <alignment vertical="center" wrapText="1"/>
    </xf>
    <xf numFmtId="0" fontId="2" fillId="0" borderId="85" xfId="0" applyFont="1" applyFill="1" applyBorder="1" applyAlignment="1">
      <alignment vertical="center" wrapText="1"/>
    </xf>
    <xf numFmtId="0" fontId="2" fillId="0" borderId="4" xfId="0" applyFont="1" applyFill="1" applyBorder="1" applyAlignment="1">
      <alignment vertical="center" wrapText="1"/>
    </xf>
    <xf numFmtId="0" fontId="2" fillId="0" borderId="10" xfId="0" applyFont="1" applyBorder="1" applyAlignment="1">
      <alignment horizontal="left" vertical="center"/>
    </xf>
    <xf numFmtId="0" fontId="2" fillId="0" borderId="28" xfId="0" applyFont="1" applyBorder="1" applyAlignment="1">
      <alignment horizontal="center" vertical="center"/>
    </xf>
    <xf numFmtId="0" fontId="2" fillId="0" borderId="1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44" fillId="0" borderId="50" xfId="0" applyFont="1" applyBorder="1" applyAlignment="1">
      <alignment horizontal="center"/>
    </xf>
    <xf numFmtId="0" fontId="44" fillId="0" borderId="37" xfId="0" applyFont="1" applyBorder="1" applyAlignment="1">
      <alignment horizontal="center"/>
    </xf>
    <xf numFmtId="0" fontId="44" fillId="0" borderId="51" xfId="0" applyFont="1" applyBorder="1" applyAlignment="1">
      <alignment horizontal="center"/>
    </xf>
    <xf numFmtId="0" fontId="44" fillId="0" borderId="52" xfId="0" applyFont="1" applyBorder="1" applyAlignment="1">
      <alignment horizontal="center"/>
    </xf>
    <xf numFmtId="0" fontId="44" fillId="0" borderId="36" xfId="0" applyFont="1" applyBorder="1" applyAlignment="1">
      <alignment horizontal="center"/>
    </xf>
    <xf numFmtId="0" fontId="44" fillId="0" borderId="53" xfId="0" applyFont="1" applyBorder="1" applyAlignment="1">
      <alignment horizontal="center"/>
    </xf>
    <xf numFmtId="0" fontId="38" fillId="0" borderId="2" xfId="0" applyFont="1" applyBorder="1" applyAlignment="1">
      <alignment horizontal="left" vertical="center"/>
    </xf>
    <xf numFmtId="0" fontId="0" fillId="0" borderId="3" xfId="0" applyBorder="1" applyAlignment="1">
      <alignment horizontal="left" vertical="center"/>
    </xf>
    <xf numFmtId="0" fontId="38" fillId="0" borderId="2" xfId="0" applyFont="1" applyBorder="1" applyAlignment="1">
      <alignment horizontal="left" vertical="center" wrapText="1"/>
    </xf>
    <xf numFmtId="0" fontId="0" fillId="0" borderId="3" xfId="0" applyBorder="1" applyAlignment="1">
      <alignment horizontal="left" vertical="center" wrapText="1"/>
    </xf>
    <xf numFmtId="0" fontId="32" fillId="14" borderId="2" xfId="0" applyFont="1" applyFill="1" applyBorder="1" applyAlignment="1">
      <alignment horizontal="center" vertical="center" wrapText="1"/>
    </xf>
    <xf numFmtId="0" fontId="32" fillId="14" borderId="3" xfId="0" applyFont="1" applyFill="1" applyBorder="1" applyAlignment="1">
      <alignment horizontal="center" vertical="center" wrapText="1"/>
    </xf>
    <xf numFmtId="0" fontId="38" fillId="0" borderId="3" xfId="0" applyFont="1" applyBorder="1" applyAlignment="1">
      <alignment horizontal="left" vertical="center" wrapText="1"/>
    </xf>
    <xf numFmtId="0" fontId="43" fillId="0" borderId="39" xfId="0" applyFont="1" applyBorder="1" applyAlignment="1">
      <alignment horizontal="center"/>
    </xf>
    <xf numFmtId="0" fontId="43" fillId="0" borderId="35" xfId="0" applyFont="1" applyBorder="1" applyAlignment="1">
      <alignment horizontal="center"/>
    </xf>
    <xf numFmtId="0" fontId="43" fillId="0" borderId="49" xfId="0" applyFont="1" applyBorder="1" applyAlignment="1">
      <alignment horizontal="center"/>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34" fillId="2" borderId="2" xfId="0" applyFont="1" applyFill="1" applyBorder="1" applyAlignment="1">
      <alignment horizontal="center" vertical="center"/>
    </xf>
    <xf numFmtId="0" fontId="34" fillId="2" borderId="62" xfId="0" applyFont="1" applyFill="1" applyBorder="1" applyAlignment="1">
      <alignment horizontal="center" vertical="center"/>
    </xf>
    <xf numFmtId="0" fontId="34" fillId="2" borderId="3" xfId="0" applyFont="1" applyFill="1" applyBorder="1" applyAlignment="1">
      <alignment horizontal="center" vertical="center"/>
    </xf>
    <xf numFmtId="0" fontId="4" fillId="0" borderId="12" xfId="0" applyFont="1" applyBorder="1" applyAlignment="1">
      <alignment horizontal="center" vertical="center"/>
    </xf>
    <xf numFmtId="0" fontId="4" fillId="0" borderId="66" xfId="0" applyFont="1" applyBorder="1" applyAlignment="1">
      <alignment horizontal="center" vertical="center"/>
    </xf>
    <xf numFmtId="0" fontId="4" fillId="0" borderId="11"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6"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15" xfId="0" applyFont="1" applyFill="1" applyBorder="1" applyAlignment="1">
      <alignment horizontal="center" vertical="center"/>
    </xf>
    <xf numFmtId="0" fontId="2" fillId="7" borderId="16" xfId="0" applyFont="1" applyFill="1" applyBorder="1" applyAlignment="1">
      <alignment horizontal="center" vertical="center"/>
    </xf>
    <xf numFmtId="0" fontId="2" fillId="17" borderId="34"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33" xfId="0" applyFont="1" applyFill="1" applyBorder="1" applyAlignment="1">
      <alignment horizontal="center" vertical="center" wrapText="1"/>
    </xf>
    <xf numFmtId="0" fontId="2" fillId="5" borderId="32" xfId="0" applyFont="1" applyFill="1" applyBorder="1" applyAlignment="1">
      <alignment horizontal="center" vertical="center"/>
    </xf>
    <xf numFmtId="0" fontId="2" fillId="5" borderId="71" xfId="0" applyFont="1" applyFill="1" applyBorder="1" applyAlignment="1">
      <alignment horizontal="center" vertical="center"/>
    </xf>
    <xf numFmtId="0" fontId="2" fillId="5" borderId="30" xfId="0" applyFont="1" applyFill="1" applyBorder="1" applyAlignment="1">
      <alignment horizontal="center" vertical="center"/>
    </xf>
    <xf numFmtId="0" fontId="2" fillId="5" borderId="14"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0" borderId="34"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3" xfId="0" applyFont="1" applyFill="1" applyBorder="1" applyAlignment="1">
      <alignment horizontal="center" vertical="center"/>
    </xf>
    <xf numFmtId="0" fontId="3" fillId="0" borderId="32"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2" fillId="0" borderId="0" xfId="0" applyFont="1" applyAlignment="1">
      <alignment horizontal="center" vertical="center" wrapText="1"/>
    </xf>
    <xf numFmtId="0" fontId="4" fillId="17" borderId="64" xfId="0" applyFont="1" applyFill="1" applyBorder="1" applyAlignment="1">
      <alignment horizontal="center" vertical="center" wrapText="1"/>
    </xf>
    <xf numFmtId="0" fontId="4" fillId="17" borderId="8" xfId="0" applyFont="1" applyFill="1" applyBorder="1" applyAlignment="1">
      <alignment horizontal="center" vertical="center" wrapText="1"/>
    </xf>
    <xf numFmtId="0" fontId="4" fillId="17" borderId="27"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5" fillId="5" borderId="77" xfId="0" applyFont="1" applyFill="1" applyBorder="1" applyAlignment="1">
      <alignment horizontal="center" vertical="center" wrapText="1"/>
    </xf>
    <xf numFmtId="0" fontId="5" fillId="5" borderId="71" xfId="0" applyFont="1" applyFill="1" applyBorder="1" applyAlignment="1">
      <alignment horizontal="center" vertical="center" wrapText="1"/>
    </xf>
    <xf numFmtId="0" fontId="5" fillId="5" borderId="72"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2" fillId="5" borderId="2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25" xfId="0" applyFont="1" applyBorder="1" applyAlignment="1">
      <alignment horizontal="center" vertical="center"/>
    </xf>
    <xf numFmtId="0" fontId="2" fillId="0" borderId="9" xfId="0" applyFont="1" applyBorder="1" applyAlignment="1">
      <alignment horizontal="center" vertical="center"/>
    </xf>
    <xf numFmtId="0" fontId="2" fillId="0" borderId="25"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8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75"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7" borderId="25" xfId="0" applyFont="1" applyFill="1" applyBorder="1" applyAlignment="1">
      <alignment horizontal="center" vertical="center"/>
    </xf>
    <xf numFmtId="0" fontId="2" fillId="7" borderId="9" xfId="0" applyFont="1" applyFill="1" applyBorder="1" applyAlignment="1">
      <alignment horizontal="center" vertical="center"/>
    </xf>
    <xf numFmtId="0" fontId="5" fillId="5" borderId="14" xfId="0" applyFont="1" applyFill="1" applyBorder="1" applyAlignment="1">
      <alignment horizontal="left" vertical="center" wrapText="1"/>
    </xf>
    <xf numFmtId="0" fontId="5" fillId="5" borderId="9" xfId="0" applyFont="1" applyFill="1" applyBorder="1" applyAlignment="1">
      <alignment horizontal="left" vertical="center" wrapText="1"/>
    </xf>
    <xf numFmtId="0" fontId="5" fillId="5" borderId="55" xfId="0" applyFont="1" applyFill="1" applyBorder="1" applyAlignment="1">
      <alignment horizontal="center" vertical="center" wrapText="1"/>
    </xf>
    <xf numFmtId="0" fontId="5" fillId="5" borderId="74" xfId="0" applyFont="1" applyFill="1" applyBorder="1" applyAlignment="1">
      <alignment horizontal="center" vertical="center" wrapText="1"/>
    </xf>
    <xf numFmtId="0" fontId="5" fillId="5" borderId="16" xfId="0" applyFont="1" applyFill="1" applyBorder="1" applyAlignment="1">
      <alignment horizontal="left" vertical="center" wrapText="1"/>
    </xf>
    <xf numFmtId="0" fontId="3" fillId="0" borderId="72" xfId="0" applyFont="1" applyFill="1" applyBorder="1" applyAlignment="1">
      <alignment horizontal="center" vertical="center" wrapText="1"/>
    </xf>
    <xf numFmtId="0" fontId="5" fillId="5" borderId="73" xfId="0" applyFont="1" applyFill="1" applyBorder="1" applyAlignment="1">
      <alignment horizontal="center" vertical="center" wrapText="1"/>
    </xf>
    <xf numFmtId="0" fontId="2" fillId="0" borderId="64" xfId="0" applyFont="1" applyFill="1" applyBorder="1" applyAlignment="1">
      <alignment horizontal="center" vertical="center"/>
    </xf>
    <xf numFmtId="0" fontId="2" fillId="0" borderId="27" xfId="0" applyFont="1" applyFill="1" applyBorder="1" applyAlignment="1">
      <alignment horizontal="center" vertical="center"/>
    </xf>
    <xf numFmtId="0" fontId="5" fillId="0" borderId="64"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2" fillId="17" borderId="64" xfId="0" applyFont="1" applyFill="1" applyBorder="1" applyAlignment="1">
      <alignment horizontal="center" vertical="center" wrapText="1"/>
    </xf>
    <xf numFmtId="0" fontId="2" fillId="17" borderId="27"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0" borderId="8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2" fillId="0" borderId="79" xfId="0" applyFont="1" applyFill="1" applyBorder="1" applyAlignment="1">
      <alignment horizontal="center" vertical="center"/>
    </xf>
    <xf numFmtId="0" fontId="2" fillId="4" borderId="14" xfId="0" applyFont="1" applyFill="1" applyBorder="1" applyAlignment="1">
      <alignment vertical="center" wrapText="1"/>
    </xf>
    <xf numFmtId="0" fontId="2" fillId="4" borderId="9" xfId="0" applyFont="1" applyFill="1" applyBorder="1" applyAlignment="1">
      <alignment vertical="center" wrapText="1"/>
    </xf>
    <xf numFmtId="0" fontId="2" fillId="4" borderId="25"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4" fillId="0" borderId="38" xfId="0" applyFont="1" applyBorder="1" applyAlignment="1">
      <alignment horizontal="center" vertical="center"/>
    </xf>
    <xf numFmtId="0" fontId="4" fillId="0" borderId="4" xfId="0" applyFont="1" applyBorder="1" applyAlignment="1">
      <alignment horizontal="center" vertical="center"/>
    </xf>
    <xf numFmtId="0" fontId="2" fillId="0" borderId="77"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7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2" fillId="5" borderId="77" xfId="0" applyFont="1" applyFill="1" applyBorder="1" applyAlignment="1">
      <alignment horizontal="center" vertical="center"/>
    </xf>
    <xf numFmtId="0" fontId="2" fillId="5" borderId="72" xfId="0" applyFont="1" applyFill="1" applyBorder="1" applyAlignment="1">
      <alignment horizontal="center" vertical="center"/>
    </xf>
    <xf numFmtId="0" fontId="4" fillId="17" borderId="63" xfId="0" applyFont="1" applyFill="1" applyBorder="1" applyAlignment="1">
      <alignment horizontal="center" vertical="center" wrapText="1"/>
    </xf>
    <xf numFmtId="0" fontId="4" fillId="17" borderId="38" xfId="0" applyFont="1" applyFill="1" applyBorder="1" applyAlignment="1">
      <alignment horizontal="center" vertical="center" wrapText="1"/>
    </xf>
    <xf numFmtId="0" fontId="4" fillId="17" borderId="4" xfId="0" applyFont="1" applyFill="1" applyBorder="1" applyAlignment="1">
      <alignment horizontal="center" vertical="center" wrapText="1"/>
    </xf>
    <xf numFmtId="0" fontId="3" fillId="0" borderId="77" xfId="0" applyFont="1" applyFill="1" applyBorder="1" applyAlignment="1">
      <alignment horizontal="center" vertical="center" wrapText="1"/>
    </xf>
    <xf numFmtId="0" fontId="4" fillId="0" borderId="63" xfId="0" applyFont="1" applyBorder="1" applyAlignment="1">
      <alignment horizontal="center" vertical="center"/>
    </xf>
    <xf numFmtId="0" fontId="3" fillId="0" borderId="13" xfId="0" applyFont="1" applyFill="1" applyBorder="1" applyAlignment="1">
      <alignment horizontal="center" vertical="center" wrapText="1"/>
    </xf>
    <xf numFmtId="0" fontId="2" fillId="0" borderId="26" xfId="0" applyFont="1" applyBorder="1" applyAlignment="1">
      <alignment horizontal="center" vertical="center"/>
    </xf>
    <xf numFmtId="0" fontId="2" fillId="0" borderId="13" xfId="0" applyFont="1" applyBorder="1" applyAlignment="1">
      <alignment horizontal="center" vertical="center"/>
    </xf>
    <xf numFmtId="0" fontId="2" fillId="0" borderId="29" xfId="0" applyFont="1" applyBorder="1" applyAlignment="1">
      <alignment horizontal="center" vertical="center"/>
    </xf>
    <xf numFmtId="0" fontId="2" fillId="0" borderId="26"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29" xfId="0" applyFont="1" applyFill="1" applyBorder="1" applyAlignment="1">
      <alignment horizontal="center" vertical="center"/>
    </xf>
    <xf numFmtId="0" fontId="2" fillId="7" borderId="26" xfId="0" applyFont="1" applyFill="1" applyBorder="1" applyAlignment="1">
      <alignment horizontal="center" vertical="center"/>
    </xf>
    <xf numFmtId="0" fontId="2" fillId="7" borderId="13" xfId="0" applyFont="1" applyFill="1" applyBorder="1" applyAlignment="1">
      <alignment horizontal="center" vertical="center"/>
    </xf>
    <xf numFmtId="0" fontId="2" fillId="7" borderId="29" xfId="0" applyFont="1" applyFill="1" applyBorder="1" applyAlignment="1">
      <alignment horizontal="center" vertical="center"/>
    </xf>
    <xf numFmtId="0" fontId="5" fillId="0" borderId="2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7" xfId="0" applyFont="1" applyFill="1" applyBorder="1" applyAlignment="1">
      <alignment horizontal="center" vertical="center" wrapText="1"/>
    </xf>
    <xf numFmtId="0" fontId="5" fillId="0" borderId="71"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2" fillId="5" borderId="25" xfId="2" applyFont="1" applyFill="1" applyBorder="1" applyAlignment="1">
      <alignment horizontal="center" vertical="center" wrapText="1"/>
    </xf>
    <xf numFmtId="0" fontId="2" fillId="5" borderId="15" xfId="2" applyFont="1" applyFill="1" applyBorder="1" applyAlignment="1">
      <alignment horizontal="center" vertical="center" wrapText="1"/>
    </xf>
    <xf numFmtId="0" fontId="2" fillId="5" borderId="16" xfId="2" applyFont="1" applyFill="1" applyBorder="1" applyAlignment="1">
      <alignment horizontal="center" vertical="center" wrapText="1"/>
    </xf>
    <xf numFmtId="0" fontId="5" fillId="5" borderId="15" xfId="0" applyFont="1" applyFill="1" applyBorder="1" applyAlignment="1">
      <alignment horizontal="left" vertical="center" wrapText="1"/>
    </xf>
    <xf numFmtId="0" fontId="3" fillId="0" borderId="26"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5" fillId="0" borderId="70" xfId="0" applyFont="1" applyFill="1" applyBorder="1" applyAlignment="1">
      <alignment horizontal="center" vertical="center" wrapText="1"/>
    </xf>
    <xf numFmtId="0" fontId="5" fillId="0" borderId="78" xfId="0" applyFont="1" applyFill="1" applyBorder="1" applyAlignment="1">
      <alignment horizontal="center" vertical="center" wrapText="1"/>
    </xf>
    <xf numFmtId="0" fontId="5" fillId="0" borderId="83" xfId="0" applyFont="1" applyFill="1" applyBorder="1" applyAlignment="1">
      <alignment horizontal="center" vertical="center" wrapText="1"/>
    </xf>
    <xf numFmtId="0" fontId="2" fillId="0" borderId="82" xfId="0" applyFont="1" applyFill="1" applyBorder="1" applyAlignment="1">
      <alignment horizontal="center" vertical="center"/>
    </xf>
    <xf numFmtId="0" fontId="2" fillId="4" borderId="25" xfId="0" applyFont="1" applyFill="1" applyBorder="1" applyAlignment="1">
      <alignment vertical="center" wrapText="1"/>
    </xf>
    <xf numFmtId="0" fontId="2" fillId="4" borderId="15" xfId="0" applyFont="1" applyFill="1" applyBorder="1" applyAlignment="1">
      <alignment vertical="center" wrapText="1"/>
    </xf>
    <xf numFmtId="0" fontId="5" fillId="5" borderId="32" xfId="0" applyFont="1" applyFill="1" applyBorder="1" applyAlignment="1">
      <alignment horizontal="center" vertical="center" wrapText="1"/>
    </xf>
    <xf numFmtId="0" fontId="2" fillId="5" borderId="14" xfId="2" applyFont="1" applyFill="1" applyBorder="1" applyAlignment="1">
      <alignment horizontal="left" vertical="center" wrapText="1"/>
    </xf>
    <xf numFmtId="0" fontId="2" fillId="5" borderId="9" xfId="2" applyFont="1" applyFill="1" applyBorder="1" applyAlignment="1">
      <alignment horizontal="left" vertical="center" wrapText="1"/>
    </xf>
    <xf numFmtId="0" fontId="2" fillId="5" borderId="25" xfId="2" applyFont="1" applyFill="1" applyBorder="1" applyAlignment="1">
      <alignment horizontal="left" vertical="center" wrapText="1"/>
    </xf>
    <xf numFmtId="0" fontId="2" fillId="5" borderId="15" xfId="2"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82" xfId="0" applyFont="1" applyFill="1" applyBorder="1" applyAlignment="1">
      <alignment horizontal="center" vertical="center" wrapText="1"/>
    </xf>
    <xf numFmtId="0" fontId="2" fillId="17" borderId="25" xfId="0" applyFont="1" applyFill="1" applyBorder="1" applyAlignment="1">
      <alignment horizontal="center" vertical="center" wrapText="1"/>
    </xf>
    <xf numFmtId="0" fontId="2" fillId="17" borderId="15"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9" fillId="5" borderId="56" xfId="0" applyFont="1" applyFill="1" applyBorder="1" applyAlignment="1">
      <alignment horizontal="center" vertical="center" wrapText="1"/>
    </xf>
    <xf numFmtId="0" fontId="50" fillId="5" borderId="57" xfId="0" applyFont="1" applyFill="1" applyBorder="1" applyAlignment="1">
      <alignment horizontal="center" vertical="center" wrapText="1"/>
    </xf>
    <xf numFmtId="9" fontId="3" fillId="5" borderId="60" xfId="1" applyFont="1" applyFill="1" applyBorder="1" applyAlignment="1">
      <alignment horizontal="center" vertical="center" wrapText="1"/>
    </xf>
    <xf numFmtId="0" fontId="2" fillId="5" borderId="61" xfId="0" applyFont="1" applyFill="1" applyBorder="1" applyAlignment="1">
      <alignment horizontal="center" vertical="center" wrapText="1"/>
    </xf>
    <xf numFmtId="0" fontId="4" fillId="17" borderId="39" xfId="0" applyFont="1" applyFill="1" applyBorder="1" applyAlignment="1">
      <alignment horizontal="center" vertical="center" wrapText="1"/>
    </xf>
    <xf numFmtId="0" fontId="4" fillId="17" borderId="89" xfId="0" applyFont="1" applyFill="1" applyBorder="1" applyAlignment="1">
      <alignment horizontal="center" vertical="center" wrapText="1"/>
    </xf>
    <xf numFmtId="0" fontId="4" fillId="17" borderId="50" xfId="0" applyFont="1" applyFill="1" applyBorder="1" applyAlignment="1">
      <alignment horizontal="center" vertical="center" wrapText="1"/>
    </xf>
    <xf numFmtId="0" fontId="4" fillId="17" borderId="90" xfId="0" applyFont="1" applyFill="1" applyBorder="1" applyAlignment="1">
      <alignment horizontal="center" vertical="center" wrapText="1"/>
    </xf>
    <xf numFmtId="0" fontId="4" fillId="5" borderId="58" xfId="0" applyFont="1" applyFill="1" applyBorder="1" applyAlignment="1">
      <alignment horizontal="center" vertical="center" wrapText="1"/>
    </xf>
    <xf numFmtId="0" fontId="0" fillId="0" borderId="59" xfId="0" applyBorder="1" applyAlignment="1">
      <alignment horizontal="center" vertical="center" wrapText="1"/>
    </xf>
    <xf numFmtId="0" fontId="7" fillId="4" borderId="15" xfId="0" applyFont="1" applyFill="1" applyBorder="1" applyAlignment="1">
      <alignment vertical="center" wrapText="1"/>
    </xf>
    <xf numFmtId="0" fontId="7" fillId="4" borderId="9" xfId="0" applyFont="1" applyFill="1" applyBorder="1" applyAlignment="1">
      <alignment vertical="center" wrapText="1"/>
    </xf>
    <xf numFmtId="0" fontId="3" fillId="0" borderId="1" xfId="0" applyFont="1" applyFill="1" applyBorder="1" applyAlignment="1">
      <alignment horizontal="center" vertical="center" wrapText="1"/>
    </xf>
    <xf numFmtId="0" fontId="2" fillId="0" borderId="0" xfId="0" applyFont="1" applyAlignment="1"/>
    <xf numFmtId="0" fontId="3" fillId="0" borderId="0" xfId="0" applyFont="1" applyFill="1" applyBorder="1" applyAlignment="1">
      <alignment horizontal="center" vertical="center" wrapText="1"/>
    </xf>
    <xf numFmtId="0" fontId="2" fillId="0" borderId="0" xfId="0" applyFont="1" applyBorder="1" applyAlignment="1"/>
    <xf numFmtId="0" fontId="3" fillId="6" borderId="60"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59"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3" fillId="6" borderId="63" xfId="0" applyFont="1" applyFill="1" applyBorder="1" applyAlignment="1">
      <alignment horizontal="center" vertical="center" wrapText="1"/>
    </xf>
    <xf numFmtId="0" fontId="2" fillId="6" borderId="38" xfId="0" applyFont="1" applyFill="1" applyBorder="1" applyAlignment="1">
      <alignment horizontal="center" vertical="center" wrapText="1"/>
    </xf>
    <xf numFmtId="0" fontId="3" fillId="6" borderId="6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0" fillId="0" borderId="11" xfId="0" applyBorder="1" applyAlignment="1">
      <alignment horizontal="center" vertical="center" wrapText="1"/>
    </xf>
    <xf numFmtId="0" fontId="51" fillId="2" borderId="2" xfId="0" applyFont="1" applyFill="1" applyBorder="1" applyAlignment="1">
      <alignment horizontal="center" vertical="center" wrapText="1"/>
    </xf>
    <xf numFmtId="0" fontId="52" fillId="2" borderId="62"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48" fillId="3" borderId="54" xfId="0" applyFont="1" applyFill="1" applyBorder="1" applyAlignment="1">
      <alignment horizontal="center" vertical="center" wrapText="1"/>
    </xf>
    <xf numFmtId="0" fontId="48" fillId="3" borderId="0" xfId="0" applyFont="1" applyFill="1" applyBorder="1" applyAlignment="1">
      <alignment horizontal="center" vertical="center" wrapText="1"/>
    </xf>
    <xf numFmtId="0" fontId="2" fillId="0" borderId="0" xfId="0" applyFont="1" applyFill="1" applyBorder="1" applyAlignment="1">
      <alignment vertical="center"/>
    </xf>
    <xf numFmtId="0" fontId="5" fillId="0" borderId="0" xfId="0" applyFont="1" applyFill="1" applyBorder="1" applyAlignment="1">
      <alignment vertical="center"/>
    </xf>
    <xf numFmtId="0" fontId="5" fillId="5" borderId="75" xfId="0" applyFont="1" applyFill="1" applyBorder="1" applyAlignment="1">
      <alignment horizontal="center" vertical="center" wrapText="1"/>
    </xf>
    <xf numFmtId="0" fontId="5" fillId="5" borderId="65" xfId="0" applyFont="1" applyFill="1" applyBorder="1" applyAlignment="1">
      <alignment horizontal="center" vertical="center" wrapText="1"/>
    </xf>
    <xf numFmtId="0" fontId="5" fillId="5" borderId="25" xfId="0" applyFont="1" applyFill="1" applyBorder="1" applyAlignment="1">
      <alignment horizontal="left" vertical="top" wrapText="1"/>
    </xf>
    <xf numFmtId="0" fontId="5" fillId="5" borderId="15" xfId="0" applyFont="1" applyFill="1" applyBorder="1" applyAlignment="1">
      <alignment horizontal="left" vertical="top" wrapText="1"/>
    </xf>
    <xf numFmtId="0" fontId="5" fillId="5" borderId="9" xfId="0" applyFont="1" applyFill="1" applyBorder="1" applyAlignment="1">
      <alignment horizontal="left" vertical="top" wrapText="1"/>
    </xf>
    <xf numFmtId="0" fontId="5" fillId="5" borderId="25" xfId="0" applyFont="1" applyFill="1" applyBorder="1" applyAlignment="1">
      <alignment horizontal="left" vertical="center" wrapText="1"/>
    </xf>
    <xf numFmtId="0" fontId="5" fillId="4" borderId="14" xfId="0" applyFont="1" applyFill="1" applyBorder="1" applyAlignment="1">
      <alignment vertical="center" wrapText="1"/>
    </xf>
    <xf numFmtId="0" fontId="5" fillId="4" borderId="9" xfId="0" applyFont="1" applyFill="1" applyBorder="1" applyAlignment="1">
      <alignment vertical="center" wrapText="1"/>
    </xf>
    <xf numFmtId="0" fontId="2" fillId="4" borderId="16" xfId="0" applyFont="1" applyFill="1" applyBorder="1" applyAlignment="1">
      <alignment vertical="center" wrapText="1"/>
    </xf>
    <xf numFmtId="0" fontId="2" fillId="17" borderId="14" xfId="0" applyFont="1" applyFill="1" applyBorder="1" applyAlignment="1">
      <alignment horizontal="center" vertical="center" wrapText="1"/>
    </xf>
    <xf numFmtId="0" fontId="2" fillId="17" borderId="9" xfId="0" applyFont="1" applyFill="1" applyBorder="1" applyAlignment="1">
      <alignment horizontal="center" vertical="center" wrapText="1"/>
    </xf>
    <xf numFmtId="0" fontId="2" fillId="4" borderId="25" xfId="0" applyFont="1" applyFill="1" applyBorder="1" applyAlignment="1">
      <alignment vertical="top" wrapText="1"/>
    </xf>
    <xf numFmtId="0" fontId="2" fillId="4" borderId="15" xfId="0" applyFont="1" applyFill="1" applyBorder="1" applyAlignment="1">
      <alignment vertical="top" wrapText="1"/>
    </xf>
    <xf numFmtId="0" fontId="2" fillId="4" borderId="9" xfId="0" applyFont="1" applyFill="1" applyBorder="1" applyAlignment="1">
      <alignment vertical="top" wrapText="1"/>
    </xf>
    <xf numFmtId="0" fontId="4" fillId="17" borderId="52" xfId="0" applyFont="1" applyFill="1" applyBorder="1" applyAlignment="1">
      <alignment horizontal="center" vertical="center" wrapText="1"/>
    </xf>
    <xf numFmtId="0" fontId="2" fillId="5" borderId="15" xfId="0" applyFont="1" applyFill="1" applyBorder="1" applyAlignment="1">
      <alignment horizontal="left" vertical="center" wrapText="1"/>
    </xf>
    <xf numFmtId="0" fontId="2" fillId="5" borderId="9" xfId="0" applyFont="1" applyFill="1" applyBorder="1" applyAlignment="1">
      <alignment horizontal="left" vertical="center" wrapText="1"/>
    </xf>
    <xf numFmtId="0" fontId="4" fillId="17" borderId="19" xfId="0" applyFont="1" applyFill="1" applyBorder="1" applyAlignment="1">
      <alignment horizontal="center" vertical="center" wrapText="1"/>
    </xf>
    <xf numFmtId="0" fontId="4" fillId="17" borderId="21" xfId="0" applyFont="1" applyFill="1" applyBorder="1" applyAlignment="1">
      <alignment horizontal="center" vertical="center" wrapText="1"/>
    </xf>
    <xf numFmtId="0" fontId="2" fillId="5" borderId="77"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72" xfId="0" applyFont="1" applyFill="1" applyBorder="1" applyAlignment="1">
      <alignment horizontal="center" vertical="center" wrapText="1"/>
    </xf>
    <xf numFmtId="0" fontId="2" fillId="5" borderId="75" xfId="0" applyFont="1" applyFill="1" applyBorder="1" applyAlignment="1">
      <alignment horizontal="center" vertical="center"/>
    </xf>
    <xf numFmtId="0" fontId="2" fillId="5" borderId="65" xfId="0" applyFont="1" applyFill="1" applyBorder="1" applyAlignment="1">
      <alignment horizontal="center" vertical="center"/>
    </xf>
    <xf numFmtId="0" fontId="2" fillId="5" borderId="74" xfId="0" applyFont="1" applyFill="1" applyBorder="1" applyAlignment="1">
      <alignment horizontal="center" vertical="center"/>
    </xf>
    <xf numFmtId="0" fontId="2" fillId="5" borderId="25" xfId="0" applyFont="1" applyFill="1" applyBorder="1" applyAlignment="1">
      <alignment horizontal="left" vertical="center" wrapText="1"/>
    </xf>
    <xf numFmtId="0" fontId="2" fillId="17" borderId="19" xfId="0" applyFont="1" applyFill="1" applyBorder="1" applyAlignment="1">
      <alignment horizontal="center" vertical="center" wrapText="1"/>
    </xf>
    <xf numFmtId="0" fontId="2" fillId="17" borderId="21" xfId="0" applyFont="1" applyFill="1" applyBorder="1" applyAlignment="1">
      <alignment horizontal="center" vertical="center" wrapText="1"/>
    </xf>
    <xf numFmtId="0" fontId="2" fillId="17" borderId="23" xfId="0" applyFont="1" applyFill="1" applyBorder="1" applyAlignment="1">
      <alignment horizontal="center" vertical="center" wrapText="1"/>
    </xf>
    <xf numFmtId="0" fontId="3" fillId="17" borderId="39" xfId="0" applyFont="1" applyFill="1" applyBorder="1" applyAlignment="1">
      <alignment horizontal="center" vertical="center" wrapText="1"/>
    </xf>
    <xf numFmtId="0" fontId="3" fillId="17" borderId="89" xfId="0" applyFont="1" applyFill="1" applyBorder="1" applyAlignment="1">
      <alignment horizontal="center" vertical="center" wrapText="1"/>
    </xf>
    <xf numFmtId="0" fontId="3" fillId="17" borderId="50" xfId="0" applyFont="1" applyFill="1" applyBorder="1" applyAlignment="1">
      <alignment horizontal="center" vertical="center" wrapText="1"/>
    </xf>
    <xf numFmtId="0" fontId="3" fillId="17" borderId="52" xfId="0" applyFont="1" applyFill="1" applyBorder="1" applyAlignment="1">
      <alignment horizontal="center" vertical="center" wrapText="1"/>
    </xf>
    <xf numFmtId="0" fontId="2" fillId="4" borderId="25"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9" xfId="0" applyFont="1" applyFill="1" applyBorder="1" applyAlignment="1">
      <alignment horizontal="left" vertical="center" wrapText="1"/>
    </xf>
    <xf numFmtId="0" fontId="5" fillId="0" borderId="26"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5" fillId="0" borderId="25"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2" fillId="0" borderId="12" xfId="0" applyFont="1" applyFill="1" applyBorder="1" applyAlignment="1">
      <alignment horizontal="center" vertical="center" wrapText="1"/>
    </xf>
    <xf numFmtId="0" fontId="2" fillId="0" borderId="85" xfId="0" applyFont="1" applyFill="1" applyBorder="1" applyAlignment="1">
      <alignment horizontal="center" vertical="center" wrapText="1"/>
    </xf>
    <xf numFmtId="0" fontId="16" fillId="0" borderId="7" xfId="0" applyFont="1" applyBorder="1" applyAlignment="1">
      <alignment horizontal="center"/>
    </xf>
    <xf numFmtId="0" fontId="16" fillId="0" borderId="0" xfId="0" applyFont="1" applyBorder="1" applyAlignment="1">
      <alignment horizontal="center"/>
    </xf>
    <xf numFmtId="0" fontId="16" fillId="0" borderId="5" xfId="0" applyFont="1" applyBorder="1" applyAlignment="1">
      <alignment horizontal="center"/>
    </xf>
    <xf numFmtId="0" fontId="17" fillId="0" borderId="0" xfId="0" applyFont="1" applyBorder="1" applyAlignment="1">
      <alignment horizontal="center" wrapText="1"/>
    </xf>
    <xf numFmtId="0" fontId="18" fillId="0" borderId="0" xfId="0" applyFont="1" applyBorder="1" applyAlignment="1">
      <alignment horizontal="left" wrapText="1"/>
    </xf>
    <xf numFmtId="0" fontId="17" fillId="0" borderId="0" xfId="0" applyFont="1" applyBorder="1" applyAlignment="1">
      <alignment horizontal="center"/>
    </xf>
    <xf numFmtId="0" fontId="19" fillId="0" borderId="0" xfId="0" applyFont="1" applyBorder="1" applyAlignment="1">
      <alignment horizontal="center" vertical="center"/>
    </xf>
    <xf numFmtId="0" fontId="19" fillId="0" borderId="0" xfId="0" applyFont="1" applyAlignment="1">
      <alignment horizontal="center" vertical="center"/>
    </xf>
    <xf numFmtId="0" fontId="19" fillId="0" borderId="18"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horizontal="center" vertical="center"/>
    </xf>
    <xf numFmtId="0" fontId="2" fillId="0" borderId="18" xfId="0" applyFont="1" applyBorder="1" applyAlignment="1">
      <alignment horizontal="center" vertical="center"/>
    </xf>
    <xf numFmtId="0" fontId="4" fillId="3" borderId="13" xfId="0" applyFont="1" applyFill="1" applyBorder="1" applyAlignment="1">
      <alignment horizontal="center" vertical="center"/>
    </xf>
    <xf numFmtId="9" fontId="3" fillId="4" borderId="13" xfId="1" applyFont="1" applyFill="1" applyBorder="1" applyAlignment="1">
      <alignment horizontal="center" vertical="center" wrapText="1"/>
    </xf>
    <xf numFmtId="9" fontId="3" fillId="5" borderId="13" xfId="1"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24" fillId="0" borderId="21" xfId="0" applyFont="1" applyBorder="1" applyAlignment="1">
      <alignment horizontal="left" vertical="center"/>
    </xf>
    <xf numFmtId="0" fontId="24" fillId="0" borderId="17" xfId="0" applyFont="1" applyBorder="1" applyAlignment="1">
      <alignment horizontal="left" vertical="center"/>
    </xf>
    <xf numFmtId="0" fontId="31" fillId="0" borderId="0" xfId="0" applyFont="1" applyBorder="1" applyAlignment="1">
      <alignment horizontal="left" vertical="center"/>
    </xf>
    <xf numFmtId="0" fontId="31" fillId="0" borderId="0" xfId="0" applyFont="1" applyAlignment="1">
      <alignment horizontal="left" vertical="center"/>
    </xf>
    <xf numFmtId="0" fontId="32" fillId="13" borderId="23" xfId="0" applyFont="1" applyFill="1" applyBorder="1" applyAlignment="1">
      <alignment horizontal="left" vertical="center"/>
    </xf>
    <xf numFmtId="0" fontId="32" fillId="13" borderId="24" xfId="0" applyFont="1" applyFill="1" applyBorder="1" applyAlignment="1">
      <alignment horizontal="left" vertical="center"/>
    </xf>
    <xf numFmtId="0" fontId="22" fillId="0" borderId="4" xfId="0" applyFont="1" applyBorder="1" applyAlignment="1">
      <alignment horizontal="center"/>
    </xf>
    <xf numFmtId="0" fontId="22" fillId="0" borderId="5" xfId="0" applyFont="1" applyBorder="1" applyAlignment="1">
      <alignment horizontal="center"/>
    </xf>
    <xf numFmtId="0" fontId="24" fillId="8" borderId="19" xfId="0" applyFont="1" applyFill="1" applyBorder="1" applyAlignment="1">
      <alignment horizontal="left" vertical="center"/>
    </xf>
    <xf numFmtId="0" fontId="24" fillId="8" borderId="20" xfId="0" applyFont="1" applyFill="1" applyBorder="1" applyAlignment="1">
      <alignment horizontal="left" vertical="center"/>
    </xf>
    <xf numFmtId="0" fontId="24" fillId="9" borderId="21" xfId="0" applyFont="1" applyFill="1" applyBorder="1" applyAlignment="1">
      <alignment horizontal="left" vertical="center"/>
    </xf>
    <xf numFmtId="0" fontId="24" fillId="9" borderId="22" xfId="0" applyFont="1" applyFill="1" applyBorder="1" applyAlignment="1">
      <alignment horizontal="left" vertical="center"/>
    </xf>
    <xf numFmtId="0" fontId="25" fillId="0" borderId="0" xfId="0" applyFont="1" applyBorder="1" applyAlignment="1"/>
    <xf numFmtId="0" fontId="28" fillId="0" borderId="0" xfId="0" applyFont="1" applyAlignment="1"/>
    <xf numFmtId="0" fontId="0" fillId="0" borderId="0" xfId="0" applyAlignment="1"/>
    <xf numFmtId="0" fontId="24" fillId="10" borderId="21" xfId="0" applyFont="1" applyFill="1" applyBorder="1" applyAlignment="1">
      <alignment horizontal="left" vertical="center"/>
    </xf>
    <xf numFmtId="0" fontId="24" fillId="10" borderId="22" xfId="0" applyFont="1" applyFill="1" applyBorder="1" applyAlignment="1">
      <alignment horizontal="left" vertical="center"/>
    </xf>
  </cellXfs>
  <cellStyles count="4">
    <cellStyle name="Hipervínculo" xfId="2" builtinId="8"/>
    <cellStyle name="Normal" xfId="0" builtinId="0"/>
    <cellStyle name="Normal 2" xfId="3" xr:uid="{00000000-0005-0000-0000-000002000000}"/>
    <cellStyle name="Porcentaje" xfId="1" builtinId="5"/>
  </cellStyles>
  <dxfs count="40">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590550</xdr:colOff>
      <xdr:row>5</xdr:row>
      <xdr:rowOff>221343</xdr:rowOff>
    </xdr:from>
    <xdr:ext cx="13525500" cy="430530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352550" y="1173843"/>
          <a:ext cx="13525500" cy="4305300"/>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_tradnl" sz="1100"/>
            <a:t>. </a:t>
          </a:r>
        </a:p>
        <a:p>
          <a:pPr algn="ctr"/>
          <a:r>
            <a:rPr lang="es-ES_tradnl" sz="1600" b="1">
              <a:latin typeface="Times New Roman" panose="02020603050405020304" pitchFamily="18" charset="0"/>
              <a:cs typeface="Times New Roman" panose="02020603050405020304" pitchFamily="18" charset="0"/>
            </a:rPr>
            <a:t>EVALUACIÓN DE LA SIGNIFICACANCIA DEL IMPACTO AMBIENTAL</a:t>
          </a:r>
        </a:p>
        <a:p>
          <a:pPr>
            <a:lnSpc>
              <a:spcPct val="150000"/>
            </a:lnSpc>
          </a:pPr>
          <a:endParaRPr lang="es-ES_tradnl" sz="1600" b="0" i="0">
            <a:latin typeface="Times New Roman" panose="02020603050405020304" pitchFamily="18" charset="0"/>
            <a:cs typeface="Times New Roman" panose="02020603050405020304" pitchFamily="18" charset="0"/>
          </a:endParaRPr>
        </a:p>
        <a:p>
          <a:pPr>
            <a:lnSpc>
              <a:spcPct val="150000"/>
            </a:lnSpc>
          </a:pPr>
          <a:r>
            <a:rPr lang="es-ES_tradnl" sz="1600" b="0" i="0">
              <a:latin typeface="Times New Roman" panose="02020603050405020304" pitchFamily="18" charset="0"/>
              <a:cs typeface="Times New Roman" panose="02020603050405020304" pitchFamily="18" charset="0"/>
            </a:rPr>
            <a:t>La relación entre los aspectos ambientales y los impactos asociados es de “</a:t>
          </a:r>
          <a:r>
            <a:rPr lang="es-ES_tradnl" sz="1600" b="1" i="1">
              <a:latin typeface="Times New Roman" panose="02020603050405020304" pitchFamily="18" charset="0"/>
              <a:cs typeface="Times New Roman" panose="02020603050405020304" pitchFamily="18" charset="0"/>
            </a:rPr>
            <a:t>causa y</a:t>
          </a:r>
          <a:r>
            <a:rPr lang="es-ES_tradnl" sz="1600" b="1" i="1" baseline="0">
              <a:latin typeface="Times New Roman" panose="02020603050405020304" pitchFamily="18" charset="0"/>
              <a:cs typeface="Times New Roman" panose="02020603050405020304" pitchFamily="18" charset="0"/>
            </a:rPr>
            <a:t> </a:t>
          </a:r>
          <a:r>
            <a:rPr lang="es-ES_tradnl" sz="1600" b="1" i="1">
              <a:latin typeface="Times New Roman" panose="02020603050405020304" pitchFamily="18" charset="0"/>
              <a:cs typeface="Times New Roman" panose="02020603050405020304" pitchFamily="18" charset="0"/>
            </a:rPr>
            <a:t>efecto</a:t>
          </a:r>
          <a:r>
            <a:rPr lang="es-ES_tradnl" sz="1600" b="0" i="0">
              <a:latin typeface="Times New Roman" panose="02020603050405020304" pitchFamily="18" charset="0"/>
              <a:cs typeface="Times New Roman" panose="02020603050405020304" pitchFamily="18" charset="0"/>
            </a:rPr>
            <a:t>”; se debe tener una buena comprensión de aquellos aspectos que tienen o</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pueden tener impactos significativos sobre el ambiente, ya que de la identificación de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las actividades que desarrolla la entidad pueden surgir muchos aspectos ambientales 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impactos asociados, en</a:t>
          </a:r>
          <a:r>
            <a:rPr lang="es-ES_tradnl" sz="1600" b="0" i="0" baseline="0">
              <a:latin typeface="Times New Roman" panose="02020603050405020304" pitchFamily="18" charset="0"/>
              <a:cs typeface="Times New Roman" panose="02020603050405020304" pitchFamily="18" charset="0"/>
            </a:rPr>
            <a:t> el procedimiento se </a:t>
          </a:r>
          <a:r>
            <a:rPr lang="es-ES_tradnl" sz="1600" b="0" i="0">
              <a:latin typeface="Times New Roman" panose="02020603050405020304" pitchFamily="18" charset="0"/>
              <a:cs typeface="Times New Roman" panose="02020603050405020304" pitchFamily="18" charset="0"/>
            </a:rPr>
            <a:t>establece criterios y un método para determinar aquellos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que se consideran como significativos.</a:t>
          </a:r>
        </a:p>
        <a:p>
          <a:pPr>
            <a:lnSpc>
              <a:spcPct val="150000"/>
            </a:lnSpc>
          </a:pPr>
          <a:r>
            <a:rPr lang="es-ES_tradnl" sz="1600" b="0" i="0">
              <a:latin typeface="Times New Roman" panose="02020603050405020304" pitchFamily="18" charset="0"/>
              <a:cs typeface="Times New Roman" panose="02020603050405020304" pitchFamily="18" charset="0"/>
            </a:rPr>
            <a:t>La identificación de los aspectos ambientales significativos y sus impactos asociados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es necesaria para determinar cuándo se necesita control o mejora y para establecer</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prioridades para acciones de gestión. La identificación de los aspectos ambientales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significativos es un proceso continuo que mejora la comprensión que la organización</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tiene de su relación con el ambiente y contribuye a la mejora continua de su desempeño</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ambiental a través del SGA.</a:t>
          </a:r>
        </a:p>
        <a:p>
          <a:pPr>
            <a:lnSpc>
              <a:spcPct val="150000"/>
            </a:lnSpc>
          </a:pPr>
          <a:r>
            <a:rPr lang="es-ES_tradnl" sz="1600" b="0" i="0">
              <a:latin typeface="Times New Roman" panose="02020603050405020304" pitchFamily="18" charset="0"/>
              <a:cs typeface="Times New Roman" panose="02020603050405020304" pitchFamily="18" charset="0"/>
            </a:rPr>
            <a:t>La evaluación de la significancia debe hacerse sin tener en cuenta si el aspecto tiene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las condiciones, elementos o equipos para su control o no, es decir, si un proceso es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altamente contaminante del agua, no importa que la empresa cuente con planta de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tratamiento de aguas residuales, su impacto es significativo en el ambiente. Esto</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obedece a que el proceso, al ser significativo, requerirá que el SGA garantice su control,</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es decir, que la planta de tratamiento opere correctamente y que se tengan los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instructivos necesarios para que se sepa qué hacer en determinadas situaciones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(control operacional).</a:t>
          </a:r>
        </a:p>
        <a:p>
          <a:pPr>
            <a:lnSpc>
              <a:spcPct val="150000"/>
            </a:lnSpc>
          </a:pPr>
          <a:endParaRPr lang="es-ES_tradnl" sz="1600" b="0" i="0">
            <a:latin typeface="Times New Roman" panose="02020603050405020304" pitchFamily="18" charset="0"/>
            <a:cs typeface="Times New Roman" panose="02020603050405020304" pitchFamily="18" charset="0"/>
          </a:endParaRPr>
        </a:p>
      </xdr:txBody>
    </xdr:sp>
    <xdr:clientData/>
  </xdr:oneCellAnchor>
  <xdr:twoCellAnchor>
    <xdr:from>
      <xdr:col>1</xdr:col>
      <xdr:colOff>482600</xdr:colOff>
      <xdr:row>27</xdr:row>
      <xdr:rowOff>127000</xdr:rowOff>
    </xdr:from>
    <xdr:to>
      <xdr:col>17</xdr:col>
      <xdr:colOff>812800</xdr:colOff>
      <xdr:row>34</xdr:row>
      <xdr:rowOff>76200</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308100" y="5461000"/>
          <a:ext cx="13538200" cy="1282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_tradnl" sz="1100"/>
        </a:p>
        <a:p>
          <a:pPr algn="ctr"/>
          <a:r>
            <a:rPr lang="es-ES_tradnl" sz="1600" b="1" i="0">
              <a:latin typeface="Times New Roman" panose="02020603050405020304" pitchFamily="18" charset="0"/>
              <a:cs typeface="Times New Roman" panose="02020603050405020304" pitchFamily="18" charset="0"/>
            </a:rPr>
            <a:t>CRITERIOS PARA  lOS ASPECTOS AMBIENTALES DEFINIDOS</a:t>
          </a:r>
        </a:p>
        <a:p>
          <a:pPr algn="l"/>
          <a:endParaRPr lang="es-ES_tradnl" sz="1600" b="1" i="0">
            <a:latin typeface="Times New Roman" panose="02020603050405020304" pitchFamily="18" charset="0"/>
            <a:cs typeface="Times New Roman" panose="02020603050405020304" pitchFamily="18" charset="0"/>
          </a:endParaRPr>
        </a:p>
        <a:p>
          <a:pPr algn="l"/>
          <a:r>
            <a:rPr lang="es-ES_tradnl" sz="1600" b="0" i="1">
              <a:latin typeface="Times New Roman" panose="02020603050405020304" pitchFamily="18" charset="0"/>
              <a:cs typeface="Times New Roman" panose="02020603050405020304" pitchFamily="18" charset="0"/>
            </a:rPr>
            <a:t>Se deben analizar los diferentes </a:t>
          </a:r>
          <a:r>
            <a:rPr lang="es-ES_tradnl" sz="1600" b="1" i="1">
              <a:latin typeface="Times New Roman" panose="02020603050405020304" pitchFamily="18" charset="0"/>
              <a:cs typeface="Times New Roman" panose="02020603050405020304" pitchFamily="18" charset="0"/>
            </a:rPr>
            <a:t>criterios </a:t>
          </a:r>
          <a:r>
            <a:rPr lang="es-ES_tradnl" sz="1600" b="0" i="1">
              <a:latin typeface="Times New Roman" panose="02020603050405020304" pitchFamily="18" charset="0"/>
              <a:cs typeface="Times New Roman" panose="02020603050405020304" pitchFamily="18" charset="0"/>
            </a:rPr>
            <a:t>para los aspectos</a:t>
          </a:r>
          <a:r>
            <a:rPr lang="es-ES_tradnl" sz="1600" b="0" i="1" baseline="0">
              <a:latin typeface="Times New Roman" panose="02020603050405020304" pitchFamily="18" charset="0"/>
              <a:cs typeface="Times New Roman" panose="02020603050405020304" pitchFamily="18" charset="0"/>
            </a:rPr>
            <a:t> </a:t>
          </a:r>
          <a:r>
            <a:rPr lang="es-ES_tradnl" sz="1600" b="0" i="1">
              <a:latin typeface="Times New Roman" panose="02020603050405020304" pitchFamily="18" charset="0"/>
              <a:cs typeface="Times New Roman" panose="02020603050405020304" pitchFamily="18" charset="0"/>
            </a:rPr>
            <a:t>ambientales definidos, con el fin de identificar aquellos que son significativos y los</a:t>
          </a:r>
          <a:r>
            <a:rPr lang="es-ES_tradnl" sz="1600" b="0" i="1" baseline="0">
              <a:latin typeface="Times New Roman" panose="02020603050405020304" pitchFamily="18" charset="0"/>
              <a:cs typeface="Times New Roman" panose="02020603050405020304" pitchFamily="18" charset="0"/>
            </a:rPr>
            <a:t> </a:t>
          </a:r>
          <a:r>
            <a:rPr lang="es-ES_tradnl" sz="1600" b="0" i="1">
              <a:latin typeface="Times New Roman" panose="02020603050405020304" pitchFamily="18" charset="0"/>
              <a:cs typeface="Times New Roman" panose="02020603050405020304" pitchFamily="18" charset="0"/>
            </a:rPr>
            <a:t>controles que permitan mitigarlos, de la siguiente manera:</a:t>
          </a:r>
        </a:p>
      </xdr:txBody>
    </xdr:sp>
    <xdr:clientData/>
  </xdr:twoCellAnchor>
  <xdr:twoCellAnchor>
    <xdr:from>
      <xdr:col>1</xdr:col>
      <xdr:colOff>457200</xdr:colOff>
      <xdr:row>34</xdr:row>
      <xdr:rowOff>114300</xdr:rowOff>
    </xdr:from>
    <xdr:to>
      <xdr:col>18</xdr:col>
      <xdr:colOff>38100</xdr:colOff>
      <xdr:row>49</xdr:row>
      <xdr:rowOff>88900</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282700" y="6781800"/>
          <a:ext cx="1361440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400" b="1" i="1">
              <a:latin typeface="Times New Roman" panose="02020603050405020304" pitchFamily="18" charset="0"/>
              <a:cs typeface="Times New Roman" panose="02020603050405020304" pitchFamily="18" charset="0"/>
            </a:rPr>
            <a:t>Criterio Legal : Total Criterio Legal = Vr. Existencia * Vr. Cumplimiento</a:t>
          </a:r>
        </a:p>
        <a:p>
          <a:endParaRPr lang="es-ES_tradnl" sz="1400" b="1" i="1">
            <a:latin typeface="Times New Roman" panose="02020603050405020304" pitchFamily="18" charset="0"/>
            <a:cs typeface="Times New Roman" panose="02020603050405020304" pitchFamily="18" charset="0"/>
          </a:endParaRPr>
        </a:p>
        <a:p>
          <a:r>
            <a:rPr lang="es-ES_tradnl" sz="1400" b="1" i="1">
              <a:latin typeface="Times New Roman" panose="02020603050405020304" pitchFamily="18" charset="0"/>
              <a:cs typeface="Times New Roman" panose="02020603050405020304" pitchFamily="18" charset="0"/>
            </a:rPr>
            <a:t> Criterio Partes Interesadas = Exigencia * Gestión</a:t>
          </a:r>
        </a:p>
        <a:p>
          <a:endParaRPr lang="es-ES_tradnl" sz="1400" b="1" i="1">
            <a:latin typeface="Times New Roman" panose="02020603050405020304" pitchFamily="18" charset="0"/>
            <a:cs typeface="Times New Roman" panose="02020603050405020304" pitchFamily="18" charset="0"/>
          </a:endParaRPr>
        </a:p>
        <a:p>
          <a:r>
            <a:rPr lang="es-ES_tradnl" sz="1400" b="1" i="1">
              <a:latin typeface="Times New Roman" panose="02020603050405020304" pitchFamily="18" charset="0"/>
              <a:cs typeface="Times New Roman" panose="02020603050405020304" pitchFamily="18" charset="0"/>
            </a:rPr>
            <a:t>Criterio Impacto Ambiental = (Frecuencia*3.5) + (Severidad*3.5) + (Alcance*3)</a:t>
          </a:r>
        </a:p>
        <a:p>
          <a:endParaRPr lang="es-ES_tradnl" sz="1400" b="1" i="1">
            <a:latin typeface="Times New Roman" panose="02020603050405020304" pitchFamily="18" charset="0"/>
            <a:cs typeface="Times New Roman" panose="02020603050405020304" pitchFamily="18" charset="0"/>
          </a:endParaRPr>
        </a:p>
        <a:p>
          <a:r>
            <a:rPr lang="es-ES_tradnl" sz="1400" b="1" i="0">
              <a:latin typeface="Times New Roman" panose="02020603050405020304" pitchFamily="18" charset="0"/>
              <a:cs typeface="Times New Roman" panose="02020603050405020304" pitchFamily="18" charset="0"/>
            </a:rPr>
            <a:t>SIGNIFICACIÓN</a:t>
          </a:r>
        </a:p>
        <a:p>
          <a:r>
            <a:rPr lang="es-ES_tradnl" sz="1400" b="0" i="0">
              <a:latin typeface="Times New Roman" panose="02020603050405020304" pitchFamily="18" charset="0"/>
              <a:cs typeface="Times New Roman" panose="02020603050405020304" pitchFamily="18" charset="0"/>
            </a:rPr>
            <a:t>Una vez realizados los cálculos anteriores se procede a determinar la “El nivel de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significancia total del aspecto” de acuerdo al siguiente cálculo:</a:t>
          </a:r>
        </a:p>
        <a:p>
          <a:endParaRPr lang="es-ES_tradnl" sz="1400" b="1" i="1">
            <a:latin typeface="Times New Roman" panose="02020603050405020304" pitchFamily="18" charset="0"/>
            <a:cs typeface="Times New Roman" panose="02020603050405020304" pitchFamily="18" charset="0"/>
          </a:endParaRPr>
        </a:p>
        <a:p>
          <a:r>
            <a:rPr lang="es-ES_tradnl" sz="1400" b="1" i="1">
              <a:latin typeface="Times New Roman" panose="02020603050405020304" pitchFamily="18" charset="0"/>
              <a:cs typeface="Times New Roman" panose="02020603050405020304" pitchFamily="18" charset="0"/>
            </a:rPr>
            <a:t>Total Significación = (Criterio Legal*0.45) + (Criterio Impacto Ambiental*0.45) + (Criterio Partes</a:t>
          </a:r>
          <a:r>
            <a:rPr lang="es-ES_tradnl" sz="1400" b="1" i="1" baseline="0">
              <a:latin typeface="Times New Roman" panose="02020603050405020304" pitchFamily="18" charset="0"/>
              <a:cs typeface="Times New Roman" panose="02020603050405020304" pitchFamily="18" charset="0"/>
            </a:rPr>
            <a:t> </a:t>
          </a:r>
          <a:r>
            <a:rPr lang="es-ES_tradnl" sz="1400" b="1" i="1">
              <a:latin typeface="Times New Roman" panose="02020603050405020304" pitchFamily="18" charset="0"/>
              <a:cs typeface="Times New Roman" panose="02020603050405020304" pitchFamily="18" charset="0"/>
            </a:rPr>
            <a:t>Interesadas*0.1)</a:t>
          </a:r>
        </a:p>
        <a:p>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Finalmente, los resultados cuantitativos se interpretan cualitativamente de acuerdo a los siguientes intervalos en el valor de la Significancia Total:</a:t>
          </a:r>
        </a:p>
        <a:p>
          <a:endParaRPr lang="es-ES_tradnl" sz="1400">
            <a:latin typeface="Times New Roman" panose="02020603050405020304" pitchFamily="18" charset="0"/>
            <a:cs typeface="Times New Roman" panose="02020603050405020304" pitchFamily="18" charset="0"/>
          </a:endParaRPr>
        </a:p>
      </xdr:txBody>
    </xdr:sp>
    <xdr:clientData/>
  </xdr:twoCellAnchor>
  <xdr:twoCellAnchor>
    <xdr:from>
      <xdr:col>8</xdr:col>
      <xdr:colOff>177800</xdr:colOff>
      <xdr:row>50</xdr:row>
      <xdr:rowOff>12700</xdr:rowOff>
    </xdr:from>
    <xdr:to>
      <xdr:col>18</xdr:col>
      <xdr:colOff>25400</xdr:colOff>
      <xdr:row>55</xdr:row>
      <xdr:rowOff>927100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781800" y="9740900"/>
          <a:ext cx="8102600" cy="60452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b="1" i="0">
              <a:latin typeface="Times New Roman" panose="02020603050405020304" pitchFamily="18" charset="0"/>
              <a:cs typeface="Times New Roman" panose="02020603050405020304" pitchFamily="18" charset="0"/>
            </a:rPr>
            <a:t>CONTROL OPERACIONAL</a:t>
          </a:r>
        </a:p>
        <a:p>
          <a:pPr algn="ctr"/>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Una vez identificados los aspectos ambientales que generan impactos significativos, se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deben identificar los controles operaciones asociadas a estos y asegurarse de que se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realicen de tal forma que permita el control o la reducción de los impactos adversos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asociados con ellos, este control se debe relacionar en el formato “Matriz de Aspectos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e Impactos Ambientales  </a:t>
          </a:r>
        </a:p>
        <a:p>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Dado que esta es una herramienta para la priorización de los impactos a los que se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debe poner especial cuidado, los Impactos con</a:t>
          </a:r>
          <a:r>
            <a:rPr lang="es-ES_tradnl" sz="1400" b="0" i="0" baseline="0">
              <a:latin typeface="Times New Roman" panose="02020603050405020304" pitchFamily="18" charset="0"/>
              <a:cs typeface="Times New Roman" panose="02020603050405020304" pitchFamily="18" charset="0"/>
            </a:rPr>
            <a:t> Significancia Alta, requieren de controles que impliquen Objetivos, Programas y Metas al igual que los de Significancia Media</a:t>
          </a:r>
          <a:r>
            <a:rPr lang="es-ES_tradnl" sz="1400" b="0" i="0">
              <a:latin typeface="Times New Roman" panose="02020603050405020304" pitchFamily="18" charset="0"/>
              <a:cs typeface="Times New Roman" panose="02020603050405020304" pitchFamily="18" charset="0"/>
            </a:rPr>
            <a:t>   Los impactos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valorados en Significancia</a:t>
          </a:r>
          <a:r>
            <a:rPr lang="es-ES_tradnl" sz="1400" b="0" i="0" baseline="0">
              <a:latin typeface="Times New Roman" panose="02020603050405020304" pitchFamily="18" charset="0"/>
              <a:cs typeface="Times New Roman" panose="02020603050405020304" pitchFamily="18" charset="0"/>
            </a:rPr>
            <a:t> Baja </a:t>
          </a:r>
          <a:r>
            <a:rPr lang="es-ES_tradnl" sz="1400" b="0" i="0">
              <a:latin typeface="Times New Roman" panose="02020603050405020304" pitchFamily="18" charset="0"/>
              <a:cs typeface="Times New Roman" panose="02020603050405020304" pitchFamily="18" charset="0"/>
            </a:rPr>
            <a:t> requieren establecer controles,</a:t>
          </a:r>
          <a:r>
            <a:rPr lang="es-ES_tradnl" sz="1400" b="0" i="0" baseline="0">
              <a:latin typeface="Times New Roman" panose="02020603050405020304" pitchFamily="18" charset="0"/>
              <a:cs typeface="Times New Roman" panose="02020603050405020304" pitchFamily="18" charset="0"/>
            </a:rPr>
            <a:t> es necesario </a:t>
          </a:r>
          <a:r>
            <a:rPr lang="es-ES_tradnl" sz="1400" b="0" i="0">
              <a:latin typeface="Times New Roman" panose="02020603050405020304" pitchFamily="18" charset="0"/>
              <a:cs typeface="Times New Roman" panose="02020603050405020304" pitchFamily="18" charset="0"/>
            </a:rPr>
            <a:t>un seguimiento especial por parte de los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responsables de los procesos, garantizando que las condiciones se mantengan y noincrementen su valoración.</a:t>
          </a:r>
        </a:p>
      </xdr:txBody>
    </xdr:sp>
    <xdr:clientData/>
  </xdr:twoCellAnchor>
  <xdr:twoCellAnchor>
    <xdr:from>
      <xdr:col>8</xdr:col>
      <xdr:colOff>190500</xdr:colOff>
      <xdr:row>56</xdr:row>
      <xdr:rowOff>12700</xdr:rowOff>
    </xdr:from>
    <xdr:to>
      <xdr:col>18</xdr:col>
      <xdr:colOff>0</xdr:colOff>
      <xdr:row>66</xdr:row>
      <xdr:rowOff>101600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1137900" y="12471400"/>
          <a:ext cx="8064500" cy="199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b="1" i="0">
              <a:latin typeface="Times New Roman" panose="02020603050405020304" pitchFamily="18" charset="0"/>
              <a:cs typeface="Times New Roman" panose="02020603050405020304" pitchFamily="18" charset="0"/>
            </a:rPr>
            <a:t>SEGUIMIENTO</a:t>
          </a:r>
        </a:p>
        <a:p>
          <a:r>
            <a:rPr lang="es-ES_tradnl" sz="1400" b="0" i="0">
              <a:latin typeface="Times New Roman" panose="02020603050405020304" pitchFamily="18" charset="0"/>
              <a:cs typeface="Times New Roman" panose="02020603050405020304" pitchFamily="18" charset="0"/>
            </a:rPr>
            <a:t>Una vez documentada la “Matriz de Aspectos e Impactos Ambientales”,  la gerencia de  Control Interno</a:t>
          </a:r>
        </a:p>
        <a:p>
          <a:r>
            <a:rPr lang="es-ES_tradnl" sz="1400" b="0" i="0">
              <a:latin typeface="Times New Roman" panose="02020603050405020304" pitchFamily="18" charset="0"/>
              <a:cs typeface="Times New Roman" panose="02020603050405020304" pitchFamily="18" charset="0"/>
            </a:rPr>
            <a:t>realizará el seguimiento 1 vez al año de manera que se verifique la aplicación de los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controles establecidos allí, con el fin de permitir la actualización de la matriz de riesgos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ambientales. </a:t>
          </a:r>
        </a:p>
        <a:p>
          <a:r>
            <a:rPr lang="es-ES_tradnl" sz="1400" b="0" i="0">
              <a:latin typeface="Times New Roman" panose="02020603050405020304" pitchFamily="18" charset="0"/>
              <a:cs typeface="Times New Roman" panose="02020603050405020304" pitchFamily="18" charset="0"/>
            </a:rPr>
            <a:t>Cuando ocurra una NO Conformidad , la Alcaldia Distrital de Barranquílla  debe</a:t>
          </a:r>
          <a:r>
            <a:rPr lang="es-ES_tradnl" sz="1400" b="0" i="0" baseline="0">
              <a:latin typeface="Times New Roman" panose="02020603050405020304" pitchFamily="18" charset="0"/>
              <a:cs typeface="Times New Roman" panose="02020603050405020304" pitchFamily="18" charset="0"/>
            </a:rPr>
            <a:t> reaccionar ante la No Conformidad, y cuando sea aplicable tomar acciones para controlarla y corregirla , hacer frente a la consecuencia, incluida la mitigacion de los impactos ambientales  </a:t>
          </a:r>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La</a:t>
          </a:r>
          <a:r>
            <a:rPr lang="es-ES_tradnl" sz="1400" b="0" i="0" baseline="0">
              <a:latin typeface="Times New Roman" panose="02020603050405020304" pitchFamily="18" charset="0"/>
              <a:cs typeface="Times New Roman" panose="02020603050405020304" pitchFamily="18" charset="0"/>
            </a:rPr>
            <a:t> entidad debe manejar continuamente la conveniencia, adecuación y eficacia del SGA para mejorar su desempeño.</a:t>
          </a:r>
          <a:endParaRPr lang="es-ES_tradnl" sz="1400" b="0" i="0">
            <a:latin typeface="Times New Roman" panose="02020603050405020304" pitchFamily="18" charset="0"/>
            <a:cs typeface="Times New Roman" panose="02020603050405020304" pitchFamily="18" charset="0"/>
          </a:endParaRPr>
        </a:p>
      </xdr:txBody>
    </xdr:sp>
    <xdr:clientData/>
  </xdr:twoCellAnchor>
  <xdr:twoCellAnchor editAs="oneCell">
    <xdr:from>
      <xdr:col>4</xdr:col>
      <xdr:colOff>1306287</xdr:colOff>
      <xdr:row>0</xdr:row>
      <xdr:rowOff>68036</xdr:rowOff>
    </xdr:from>
    <xdr:to>
      <xdr:col>11</xdr:col>
      <xdr:colOff>435429</xdr:colOff>
      <xdr:row>5</xdr:row>
      <xdr:rowOff>217715</xdr:rowOff>
    </xdr:to>
    <xdr:pic>
      <xdr:nvPicPr>
        <xdr:cNvPr id="10" name="Imagen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l="5303" t="13787" r="3637" b="29626"/>
        <a:stretch/>
      </xdr:blipFill>
      <xdr:spPr>
        <a:xfrm>
          <a:off x="4354287" y="68036"/>
          <a:ext cx="8177892" cy="1102179"/>
        </a:xfrm>
        <a:prstGeom prst="rect">
          <a:avLst/>
        </a:prstGeom>
      </xdr:spPr>
    </xdr:pic>
    <xdr:clientData/>
  </xdr:twoCellAnchor>
  <xdr:twoCellAnchor editAs="oneCell">
    <xdr:from>
      <xdr:col>2</xdr:col>
      <xdr:colOff>462643</xdr:colOff>
      <xdr:row>77</xdr:row>
      <xdr:rowOff>40821</xdr:rowOff>
    </xdr:from>
    <xdr:to>
      <xdr:col>12</xdr:col>
      <xdr:colOff>122465</xdr:colOff>
      <xdr:row>83</xdr:row>
      <xdr:rowOff>54428</xdr:rowOff>
    </xdr:to>
    <xdr:pic>
      <xdr:nvPicPr>
        <xdr:cNvPr id="11" name="Imagen 10">
          <a:extLst>
            <a:ext uri="{FF2B5EF4-FFF2-40B4-BE49-F238E27FC236}">
              <a16:creationId xmlns:a16="http://schemas.microsoft.com/office/drawing/2014/main" id="{00000000-0008-0000-0000-00000B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5897"/>
        <a:stretch/>
      </xdr:blipFill>
      <xdr:spPr bwMode="auto">
        <a:xfrm>
          <a:off x="1986643" y="15498535"/>
          <a:ext cx="10994572" cy="115660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44048</xdr:colOff>
      <xdr:row>0</xdr:row>
      <xdr:rowOff>509087</xdr:rowOff>
    </xdr:from>
    <xdr:to>
      <xdr:col>1</xdr:col>
      <xdr:colOff>946231</xdr:colOff>
      <xdr:row>4</xdr:row>
      <xdr:rowOff>30074</xdr:rowOff>
    </xdr:to>
    <xdr:sp macro="" textlink="">
      <xdr:nvSpPr>
        <xdr:cNvPr id="4" name="Cuadro de texto 17">
          <a:extLst>
            <a:ext uri="{FF2B5EF4-FFF2-40B4-BE49-F238E27FC236}">
              <a16:creationId xmlns:a16="http://schemas.microsoft.com/office/drawing/2014/main" id="{00000000-0008-0000-0100-000004000000}"/>
            </a:ext>
          </a:extLst>
        </xdr:cNvPr>
        <xdr:cNvSpPr txBox="1"/>
      </xdr:nvSpPr>
      <xdr:spPr>
        <a:xfrm rot="21273962">
          <a:off x="44048" y="509087"/>
          <a:ext cx="1269576" cy="990558"/>
        </a:xfrm>
        <a:prstGeom prst="rect">
          <a:avLst/>
        </a:prstGeom>
        <a:solidFill>
          <a:schemeClr val="lt1"/>
        </a:solidFill>
        <a:ln w="38100">
          <a:solidFill>
            <a:srgbClr val="FF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ES" sz="1100" b="1">
              <a:solidFill>
                <a:srgbClr val="FF0000"/>
              </a:solidFill>
              <a:effectLst/>
              <a:latin typeface="Times New Roman" panose="02020603050405020304" pitchFamily="18" charset="0"/>
              <a:ea typeface="Calibri" panose="020F0502020204030204" pitchFamily="34" charset="0"/>
              <a:cs typeface="Times New Roman" panose="02020603050405020304" pitchFamily="18" charset="0"/>
            </a:rPr>
            <a:t>POR AMOR AL MEDIO AMBIENTE NO IMPRIMA ESTE DOCUMENTO</a:t>
          </a:r>
          <a:endParaRPr lang="es-CO"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1319893</xdr:colOff>
      <xdr:row>0</xdr:row>
      <xdr:rowOff>0</xdr:rowOff>
    </xdr:from>
    <xdr:to>
      <xdr:col>19</xdr:col>
      <xdr:colOff>40021</xdr:colOff>
      <xdr:row>2</xdr:row>
      <xdr:rowOff>258536</xdr:rowOff>
    </xdr:to>
    <xdr:pic>
      <xdr:nvPicPr>
        <xdr:cNvPr id="7" name="Imagen 6">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l="5304" t="13787" r="5001" b="29626"/>
        <a:stretch/>
      </xdr:blipFill>
      <xdr:spPr>
        <a:xfrm>
          <a:off x="2939143" y="0"/>
          <a:ext cx="8055428" cy="1102179"/>
        </a:xfrm>
        <a:prstGeom prst="rect">
          <a:avLst/>
        </a:prstGeom>
      </xdr:spPr>
    </xdr:pic>
    <xdr:clientData/>
  </xdr:twoCellAnchor>
  <xdr:twoCellAnchor editAs="oneCell">
    <xdr:from>
      <xdr:col>1</xdr:col>
      <xdr:colOff>353785</xdr:colOff>
      <xdr:row>178</xdr:row>
      <xdr:rowOff>0</xdr:rowOff>
    </xdr:from>
    <xdr:to>
      <xdr:col>22</xdr:col>
      <xdr:colOff>92049</xdr:colOff>
      <xdr:row>184</xdr:row>
      <xdr:rowOff>95250</xdr:rowOff>
    </xdr:to>
    <xdr:pic>
      <xdr:nvPicPr>
        <xdr:cNvPr id="10" name="Imagen 9">
          <a:extLst>
            <a:ext uri="{FF2B5EF4-FFF2-40B4-BE49-F238E27FC236}">
              <a16:creationId xmlns:a16="http://schemas.microsoft.com/office/drawing/2014/main" id="{00000000-0008-0000-0100-00000A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5897"/>
        <a:stretch/>
      </xdr:blipFill>
      <xdr:spPr bwMode="auto">
        <a:xfrm>
          <a:off x="721178" y="83874429"/>
          <a:ext cx="10994572" cy="115660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28575</xdr:colOff>
      <xdr:row>29</xdr:row>
      <xdr:rowOff>95250</xdr:rowOff>
    </xdr:from>
    <xdr:to>
      <xdr:col>6</xdr:col>
      <xdr:colOff>1857376</xdr:colOff>
      <xdr:row>38</xdr:row>
      <xdr:rowOff>164727</xdr:rowOff>
    </xdr:to>
    <xdr:pic>
      <xdr:nvPicPr>
        <xdr:cNvPr id="2" name="Imagen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 t="4653"/>
        <a:stretch/>
      </xdr:blipFill>
      <xdr:spPr>
        <a:xfrm>
          <a:off x="2362200" y="28479750"/>
          <a:ext cx="6696076" cy="1698252"/>
        </a:xfrm>
        <a:prstGeom prst="rect">
          <a:avLst/>
        </a:prstGeom>
      </xdr:spPr>
    </xdr:pic>
    <xdr:clientData/>
  </xdr:twoCellAnchor>
  <xdr:twoCellAnchor editAs="oneCell">
    <xdr:from>
      <xdr:col>1</xdr:col>
      <xdr:colOff>838200</xdr:colOff>
      <xdr:row>1</xdr:row>
      <xdr:rowOff>0</xdr:rowOff>
    </xdr:from>
    <xdr:to>
      <xdr:col>7</xdr:col>
      <xdr:colOff>971551</xdr:colOff>
      <xdr:row>5</xdr:row>
      <xdr:rowOff>155121</xdr:rowOff>
    </xdr:to>
    <xdr:pic>
      <xdr:nvPicPr>
        <xdr:cNvPr id="3" name="Imagen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8029" b="13194"/>
        <a:stretch/>
      </xdr:blipFill>
      <xdr:spPr>
        <a:xfrm>
          <a:off x="1219200" y="161925"/>
          <a:ext cx="8848726" cy="80282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N78"/>
  <sheetViews>
    <sheetView showGridLines="0" zoomScale="70" zoomScaleNormal="70" workbookViewId="0">
      <selection activeCell="M76" sqref="M76"/>
    </sheetView>
  </sheetViews>
  <sheetFormatPr baseColWidth="10" defaultRowHeight="15"/>
  <cols>
    <col min="5" max="5" width="32.42578125" customWidth="1"/>
    <col min="6" max="6" width="46.140625" customWidth="1"/>
  </cols>
  <sheetData>
    <row r="5" spans="13:14">
      <c r="M5" s="366" t="s">
        <v>435</v>
      </c>
      <c r="N5" s="58"/>
    </row>
    <row r="6" spans="13:14" ht="29.25" customHeight="1"/>
    <row r="50" spans="2:6" ht="15.75" thickBot="1"/>
    <row r="51" spans="2:6" ht="19.5" thickBot="1">
      <c r="C51" s="438" t="s">
        <v>158</v>
      </c>
      <c r="D51" s="439"/>
      <c r="E51" s="59" t="s">
        <v>159</v>
      </c>
      <c r="F51" s="59" t="s">
        <v>160</v>
      </c>
    </row>
    <row r="52" spans="2:6" ht="19.5" thickBot="1">
      <c r="C52" s="436" t="s">
        <v>161</v>
      </c>
      <c r="D52" s="440"/>
      <c r="E52" s="60" t="s">
        <v>162</v>
      </c>
      <c r="F52" s="61" t="s">
        <v>163</v>
      </c>
    </row>
    <row r="53" spans="2:6" ht="19.5" thickBot="1">
      <c r="C53" s="434" t="s">
        <v>205</v>
      </c>
      <c r="D53" s="435"/>
      <c r="E53" s="62" t="s">
        <v>164</v>
      </c>
      <c r="F53" s="61" t="s">
        <v>163</v>
      </c>
    </row>
    <row r="54" spans="2:6" ht="19.5" thickBot="1">
      <c r="C54" s="436" t="s">
        <v>206</v>
      </c>
      <c r="D54" s="437"/>
      <c r="E54" s="63" t="s">
        <v>165</v>
      </c>
      <c r="F54" s="61" t="s">
        <v>166</v>
      </c>
    </row>
    <row r="55" spans="2:6" ht="19.5" thickBot="1">
      <c r="C55" s="436" t="s">
        <v>207</v>
      </c>
      <c r="D55" s="437"/>
      <c r="E55" s="61" t="s">
        <v>167</v>
      </c>
      <c r="F55" s="61" t="s">
        <v>168</v>
      </c>
    </row>
    <row r="56" spans="2:6" ht="38.25" thickBot="1">
      <c r="C56" s="64"/>
      <c r="D56" s="61" t="s">
        <v>169</v>
      </c>
      <c r="E56" s="65" t="s">
        <v>170</v>
      </c>
      <c r="F56" s="61" t="s">
        <v>171</v>
      </c>
    </row>
    <row r="58" spans="2:6" ht="15.75" thickBot="1"/>
    <row r="59" spans="2:6">
      <c r="B59" s="441" t="s">
        <v>124</v>
      </c>
      <c r="C59" s="442"/>
      <c r="D59" s="443"/>
    </row>
    <row r="60" spans="2:6">
      <c r="B60" s="428" t="s">
        <v>201</v>
      </c>
      <c r="C60" s="429"/>
      <c r="D60" s="430"/>
    </row>
    <row r="61" spans="2:6">
      <c r="B61" s="428" t="s">
        <v>202</v>
      </c>
      <c r="C61" s="429"/>
      <c r="D61" s="430"/>
    </row>
    <row r="62" spans="2:6">
      <c r="B62" s="428" t="s">
        <v>203</v>
      </c>
      <c r="C62" s="429"/>
      <c r="D62" s="430"/>
    </row>
    <row r="63" spans="2:6" ht="15.75" thickBot="1">
      <c r="B63" s="431" t="s">
        <v>204</v>
      </c>
      <c r="C63" s="432"/>
      <c r="D63" s="433"/>
    </row>
    <row r="77" spans="14:14">
      <c r="N77" t="s">
        <v>433</v>
      </c>
    </row>
    <row r="78" spans="14:14">
      <c r="N78" t="s">
        <v>441</v>
      </c>
    </row>
  </sheetData>
  <mergeCells count="10">
    <mergeCell ref="C51:D51"/>
    <mergeCell ref="C52:D52"/>
    <mergeCell ref="C55:D55"/>
    <mergeCell ref="B59:D59"/>
    <mergeCell ref="B60:D60"/>
    <mergeCell ref="B61:D61"/>
    <mergeCell ref="B62:D62"/>
    <mergeCell ref="B63:D63"/>
    <mergeCell ref="C53:D53"/>
    <mergeCell ref="C54:D5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12"/>
  <sheetViews>
    <sheetView showGridLines="0" tabSelected="1" zoomScale="85" zoomScaleNormal="85" zoomScalePageLayoutView="85" workbookViewId="0">
      <pane xSplit="3" topLeftCell="D1" activePane="topRight" state="frozen"/>
      <selection pane="topRight" activeCell="Z10" sqref="Z10"/>
    </sheetView>
  </sheetViews>
  <sheetFormatPr baseColWidth="10" defaultColWidth="10.85546875" defaultRowHeight="12.75"/>
  <cols>
    <col min="1" max="1" width="5.42578125" style="190" customWidth="1"/>
    <col min="2" max="2" width="18.7109375" style="97" customWidth="1"/>
    <col min="3" max="3" width="23.5703125" style="4" customWidth="1"/>
    <col min="4" max="4" width="17.42578125" style="149" customWidth="1"/>
    <col min="5" max="5" width="16.7109375" style="23" customWidth="1"/>
    <col min="6" max="6" width="29.140625" style="343" customWidth="1"/>
    <col min="7" max="7" width="14" style="4" customWidth="1"/>
    <col min="8" max="10" width="3.42578125" style="4" customWidth="1"/>
    <col min="11" max="11" width="3.28515625" style="4" customWidth="1"/>
    <col min="12" max="12" width="3.42578125" style="4" customWidth="1"/>
    <col min="13" max="13" width="10.85546875" style="4" hidden="1" customWidth="1"/>
    <col min="14" max="14" width="5.42578125" style="4" customWidth="1"/>
    <col min="15" max="20" width="3.42578125" style="69" customWidth="1"/>
    <col min="21" max="22" width="3.42578125" style="4" customWidth="1"/>
    <col min="23" max="23" width="6.5703125" style="4" customWidth="1"/>
    <col min="24" max="24" width="8.28515625" style="4" customWidth="1"/>
    <col min="25" max="25" width="16.5703125" style="4" customWidth="1"/>
    <col min="26" max="26" width="70.140625" style="68" customWidth="1"/>
    <col min="27" max="27" width="43.85546875" style="4" customWidth="1"/>
    <col min="28" max="28" width="37.7109375" style="23" customWidth="1"/>
    <col min="29" max="29" width="64.85546875" style="66" customWidth="1"/>
    <col min="30" max="30" width="28.85546875" style="4" customWidth="1"/>
    <col min="31" max="16384" width="10.85546875" style="4"/>
  </cols>
  <sheetData>
    <row r="1" spans="1:30" ht="45" customHeight="1">
      <c r="B1" s="1"/>
      <c r="C1" s="71"/>
      <c r="D1" s="22"/>
      <c r="E1" s="71"/>
      <c r="F1" s="337"/>
      <c r="G1" s="2"/>
      <c r="H1" s="3"/>
      <c r="I1" s="3"/>
      <c r="J1" s="3"/>
      <c r="K1" s="3"/>
      <c r="L1" s="3"/>
      <c r="M1" s="80"/>
      <c r="N1" s="3"/>
      <c r="O1" s="67"/>
      <c r="P1" s="67"/>
      <c r="Q1" s="67"/>
      <c r="R1" s="67"/>
      <c r="S1" s="67"/>
      <c r="T1" s="67"/>
      <c r="U1" s="135" t="s">
        <v>321</v>
      </c>
      <c r="W1" s="608"/>
      <c r="X1" s="609"/>
      <c r="Y1" s="609"/>
      <c r="Z1" s="609"/>
      <c r="AA1" s="609"/>
    </row>
    <row r="2" spans="1:30" ht="21" customHeight="1">
      <c r="B2" s="1"/>
      <c r="C2" s="5"/>
      <c r="D2" s="22"/>
      <c r="E2" s="54"/>
      <c r="F2" s="338"/>
      <c r="I2" s="78"/>
      <c r="J2" s="78"/>
      <c r="K2" s="486" t="s">
        <v>435</v>
      </c>
      <c r="L2" s="486"/>
      <c r="M2" s="486"/>
      <c r="N2" s="486"/>
      <c r="O2" s="486"/>
      <c r="P2" s="486"/>
      <c r="Q2" s="486"/>
      <c r="R2" s="79"/>
      <c r="S2" s="79"/>
      <c r="T2" s="79"/>
      <c r="U2" s="135"/>
      <c r="V2" s="3"/>
      <c r="W2" s="610"/>
      <c r="X2" s="609"/>
      <c r="Y2" s="609"/>
      <c r="Z2" s="609"/>
      <c r="AA2" s="609"/>
    </row>
    <row r="3" spans="1:30" s="53" customFormat="1" ht="24" customHeight="1">
      <c r="A3" s="190"/>
      <c r="B3" s="98"/>
      <c r="C3" s="99" t="s">
        <v>69</v>
      </c>
      <c r="F3" s="99"/>
      <c r="G3" s="100"/>
      <c r="H3" s="100"/>
      <c r="I3" s="100"/>
      <c r="J3" s="100"/>
      <c r="K3" s="100"/>
      <c r="L3" s="100"/>
      <c r="M3" s="100"/>
      <c r="N3" s="100"/>
      <c r="O3" s="100"/>
      <c r="P3" s="100"/>
      <c r="Q3" s="100"/>
      <c r="R3" s="100"/>
      <c r="S3" s="100"/>
      <c r="T3" s="100"/>
      <c r="U3" s="100"/>
      <c r="V3" s="100"/>
      <c r="W3" s="611"/>
      <c r="X3" s="611"/>
      <c r="Y3" s="611"/>
      <c r="Z3" s="611"/>
      <c r="AA3" s="611"/>
      <c r="AB3" s="196"/>
      <c r="AC3" s="101"/>
    </row>
    <row r="4" spans="1:30" s="53" customFormat="1" ht="25.5" customHeight="1">
      <c r="A4" s="190"/>
      <c r="B4" s="98"/>
      <c r="C4" s="100" t="s">
        <v>69</v>
      </c>
      <c r="D4" s="625" t="s">
        <v>368</v>
      </c>
      <c r="E4" s="626"/>
      <c r="F4" s="626"/>
      <c r="G4" s="626"/>
      <c r="H4" s="100"/>
      <c r="I4" s="57"/>
      <c r="J4" s="57"/>
      <c r="K4" s="57"/>
      <c r="L4" s="57"/>
      <c r="M4" s="57"/>
      <c r="N4" s="57"/>
      <c r="O4" s="57"/>
      <c r="P4" s="57"/>
      <c r="Q4" s="57"/>
      <c r="R4" s="57"/>
      <c r="S4" s="57"/>
      <c r="T4" s="57"/>
      <c r="U4" s="57"/>
      <c r="V4" s="57"/>
      <c r="W4" s="102"/>
      <c r="X4" s="102"/>
      <c r="Y4" s="102"/>
      <c r="Z4" s="102"/>
      <c r="AA4" s="102"/>
      <c r="AB4" s="196"/>
      <c r="AC4" s="101"/>
    </row>
    <row r="5" spans="1:30" s="53" customFormat="1" ht="7.5" customHeight="1" thickBot="1">
      <c r="A5" s="190"/>
      <c r="B5" s="103"/>
      <c r="C5" s="103"/>
      <c r="D5" s="100"/>
      <c r="E5" s="100"/>
      <c r="F5" s="100"/>
      <c r="G5" s="100"/>
      <c r="H5" s="104"/>
      <c r="I5" s="104"/>
      <c r="J5" s="105"/>
      <c r="K5" s="105"/>
      <c r="L5" s="105"/>
      <c r="M5" s="105"/>
      <c r="N5" s="105"/>
      <c r="O5" s="105"/>
      <c r="P5" s="105"/>
      <c r="Q5" s="105"/>
      <c r="R5" s="105"/>
      <c r="S5" s="105"/>
      <c r="T5" s="105"/>
      <c r="U5" s="105"/>
      <c r="V5" s="105"/>
      <c r="W5" s="105"/>
      <c r="X5" s="105"/>
      <c r="Y5" s="105"/>
      <c r="Z5" s="106"/>
      <c r="AA5" s="106"/>
      <c r="AB5" s="106"/>
      <c r="AC5" s="106"/>
    </row>
    <row r="6" spans="1:30" ht="41.25" customHeight="1" thickBot="1">
      <c r="A6" s="596" t="s">
        <v>55</v>
      </c>
      <c r="B6" s="597"/>
      <c r="C6" s="604" t="s">
        <v>192</v>
      </c>
      <c r="D6" s="605"/>
      <c r="E6" s="598" t="s">
        <v>151</v>
      </c>
      <c r="F6" s="599"/>
      <c r="G6" s="599"/>
      <c r="H6" s="622" t="s">
        <v>2</v>
      </c>
      <c r="I6" s="623"/>
      <c r="J6" s="624"/>
      <c r="K6" s="619" t="s">
        <v>3</v>
      </c>
      <c r="L6" s="613"/>
      <c r="M6" s="613"/>
      <c r="N6" s="614"/>
      <c r="O6" s="612" t="s">
        <v>4</v>
      </c>
      <c r="P6" s="613"/>
      <c r="Q6" s="614"/>
      <c r="R6" s="612" t="s">
        <v>1</v>
      </c>
      <c r="S6" s="613"/>
      <c r="T6" s="613"/>
      <c r="U6" s="613"/>
      <c r="V6" s="614"/>
      <c r="W6" s="615" t="s">
        <v>5</v>
      </c>
      <c r="X6" s="615" t="s">
        <v>6</v>
      </c>
      <c r="Y6" s="617" t="s">
        <v>7</v>
      </c>
      <c r="Z6" s="620" t="s">
        <v>28</v>
      </c>
      <c r="AA6" s="447" t="s">
        <v>57</v>
      </c>
      <c r="AB6" s="448"/>
      <c r="AC6" s="448"/>
      <c r="AD6" s="449"/>
    </row>
    <row r="7" spans="1:30" s="53" customFormat="1" ht="51.75" customHeight="1" thickTop="1" thickBot="1">
      <c r="A7" s="189" t="s">
        <v>8</v>
      </c>
      <c r="B7" s="112" t="s">
        <v>191</v>
      </c>
      <c r="C7" s="113" t="s">
        <v>153</v>
      </c>
      <c r="D7" s="113" t="s">
        <v>154</v>
      </c>
      <c r="E7" s="114" t="s">
        <v>155</v>
      </c>
      <c r="F7" s="115" t="s">
        <v>156</v>
      </c>
      <c r="G7" s="150" t="s">
        <v>157</v>
      </c>
      <c r="H7" s="163" t="s">
        <v>14</v>
      </c>
      <c r="I7" s="116" t="s">
        <v>15</v>
      </c>
      <c r="J7" s="164" t="s">
        <v>16</v>
      </c>
      <c r="K7" s="158" t="s">
        <v>17</v>
      </c>
      <c r="L7" s="117" t="s">
        <v>18</v>
      </c>
      <c r="M7" s="118" t="s">
        <v>193</v>
      </c>
      <c r="N7" s="119" t="s">
        <v>19</v>
      </c>
      <c r="O7" s="117" t="s">
        <v>20</v>
      </c>
      <c r="P7" s="117" t="s">
        <v>21</v>
      </c>
      <c r="Q7" s="120" t="s">
        <v>22</v>
      </c>
      <c r="R7" s="117" t="s">
        <v>23</v>
      </c>
      <c r="S7" s="121" t="s">
        <v>24</v>
      </c>
      <c r="T7" s="116" t="s">
        <v>25</v>
      </c>
      <c r="U7" s="122" t="s">
        <v>26</v>
      </c>
      <c r="V7" s="57" t="s">
        <v>27</v>
      </c>
      <c r="W7" s="616"/>
      <c r="X7" s="616"/>
      <c r="Y7" s="618"/>
      <c r="Z7" s="621"/>
      <c r="AA7" s="219" t="s">
        <v>29</v>
      </c>
      <c r="AB7" s="389" t="s">
        <v>357</v>
      </c>
      <c r="AC7" s="364" t="s">
        <v>432</v>
      </c>
      <c r="AD7" s="411" t="s">
        <v>501</v>
      </c>
    </row>
    <row r="8" spans="1:30" ht="45.75" customHeight="1">
      <c r="A8" s="557">
        <v>1</v>
      </c>
      <c r="B8" s="553" t="s">
        <v>244</v>
      </c>
      <c r="C8" s="528" t="s">
        <v>218</v>
      </c>
      <c r="D8" s="539" t="s">
        <v>135</v>
      </c>
      <c r="E8" s="499" t="s">
        <v>292</v>
      </c>
      <c r="F8" s="496" t="s">
        <v>294</v>
      </c>
      <c r="G8" s="493" t="s">
        <v>370</v>
      </c>
      <c r="H8" s="533" t="s">
        <v>32</v>
      </c>
      <c r="I8" s="550"/>
      <c r="J8" s="556"/>
      <c r="K8" s="522">
        <v>10</v>
      </c>
      <c r="L8" s="503">
        <v>5</v>
      </c>
      <c r="M8" s="74"/>
      <c r="N8" s="503">
        <f>K8*L8</f>
        <v>50</v>
      </c>
      <c r="O8" s="503">
        <v>1</v>
      </c>
      <c r="P8" s="503">
        <v>10</v>
      </c>
      <c r="Q8" s="501">
        <f>O8*P8</f>
        <v>10</v>
      </c>
      <c r="R8" s="501">
        <v>10</v>
      </c>
      <c r="S8" s="501">
        <v>10</v>
      </c>
      <c r="T8" s="501">
        <v>1</v>
      </c>
      <c r="U8" s="501">
        <f>(R8*3.5)+(S8*3.5)+(T8*3)</f>
        <v>73</v>
      </c>
      <c r="V8" s="501">
        <v>-1</v>
      </c>
      <c r="W8" s="513">
        <f>((N8*0.5)+(Q8*0.35)+(U8*0.15))*V8</f>
        <v>-39.450000000000003</v>
      </c>
      <c r="X8" s="511" t="str">
        <f>IF(W8&lt;=-75,"ALTA",IF(W8&gt;=-39,"BAJA o N. S.","MEDIA"))</f>
        <v>MEDIA</v>
      </c>
      <c r="Y8" s="544" t="s">
        <v>177</v>
      </c>
      <c r="Z8" s="144" t="s">
        <v>373</v>
      </c>
      <c r="AA8" s="85" t="s">
        <v>396</v>
      </c>
      <c r="AB8" s="141" t="s">
        <v>346</v>
      </c>
      <c r="AC8" s="391" t="s">
        <v>442</v>
      </c>
      <c r="AD8" s="412"/>
    </row>
    <row r="9" spans="1:30" ht="29.25" customHeight="1">
      <c r="A9" s="542"/>
      <c r="B9" s="554"/>
      <c r="C9" s="463"/>
      <c r="D9" s="472"/>
      <c r="E9" s="469"/>
      <c r="F9" s="497"/>
      <c r="G9" s="494"/>
      <c r="H9" s="534"/>
      <c r="I9" s="481"/>
      <c r="J9" s="478"/>
      <c r="K9" s="475"/>
      <c r="L9" s="457"/>
      <c r="M9" s="240"/>
      <c r="N9" s="457"/>
      <c r="O9" s="457"/>
      <c r="P9" s="457"/>
      <c r="Q9" s="454"/>
      <c r="R9" s="454"/>
      <c r="S9" s="454"/>
      <c r="T9" s="454"/>
      <c r="U9" s="454"/>
      <c r="V9" s="454"/>
      <c r="W9" s="460"/>
      <c r="X9" s="445"/>
      <c r="Y9" s="545"/>
      <c r="Z9" s="147" t="s">
        <v>374</v>
      </c>
      <c r="AA9" s="235" t="s">
        <v>185</v>
      </c>
      <c r="AB9" s="233" t="s">
        <v>346</v>
      </c>
      <c r="AC9" s="391" t="s">
        <v>489</v>
      </c>
      <c r="AD9" s="413"/>
    </row>
    <row r="10" spans="1:30" ht="78" customHeight="1">
      <c r="A10" s="542"/>
      <c r="B10" s="554"/>
      <c r="C10" s="463"/>
      <c r="D10" s="472"/>
      <c r="E10" s="469"/>
      <c r="F10" s="497"/>
      <c r="G10" s="494"/>
      <c r="H10" s="534"/>
      <c r="I10" s="481"/>
      <c r="J10" s="478"/>
      <c r="K10" s="475"/>
      <c r="L10" s="457"/>
      <c r="M10" s="240"/>
      <c r="N10" s="457"/>
      <c r="O10" s="457"/>
      <c r="P10" s="457"/>
      <c r="Q10" s="454"/>
      <c r="R10" s="454"/>
      <c r="S10" s="454"/>
      <c r="T10" s="454"/>
      <c r="U10" s="454"/>
      <c r="V10" s="454"/>
      <c r="W10" s="460"/>
      <c r="X10" s="445"/>
      <c r="Y10" s="545"/>
      <c r="Z10" s="147" t="s">
        <v>375</v>
      </c>
      <c r="AA10" s="235" t="s">
        <v>379</v>
      </c>
      <c r="AB10" s="233" t="s">
        <v>346</v>
      </c>
      <c r="AC10" s="391" t="s">
        <v>450</v>
      </c>
      <c r="AD10" s="413"/>
    </row>
    <row r="11" spans="1:30" ht="42" customHeight="1">
      <c r="A11" s="542"/>
      <c r="B11" s="554"/>
      <c r="C11" s="463"/>
      <c r="D11" s="472"/>
      <c r="E11" s="469"/>
      <c r="F11" s="497"/>
      <c r="G11" s="494"/>
      <c r="H11" s="534"/>
      <c r="I11" s="481"/>
      <c r="J11" s="478"/>
      <c r="K11" s="475"/>
      <c r="L11" s="457"/>
      <c r="M11" s="240"/>
      <c r="N11" s="457"/>
      <c r="O11" s="457"/>
      <c r="P11" s="457"/>
      <c r="Q11" s="454"/>
      <c r="R11" s="454"/>
      <c r="S11" s="454"/>
      <c r="T11" s="454"/>
      <c r="U11" s="454"/>
      <c r="V11" s="454"/>
      <c r="W11" s="460"/>
      <c r="X11" s="445"/>
      <c r="Y11" s="545"/>
      <c r="Z11" s="147" t="s">
        <v>376</v>
      </c>
      <c r="AA11" s="235" t="s">
        <v>185</v>
      </c>
      <c r="AB11" s="233" t="s">
        <v>383</v>
      </c>
      <c r="AC11" s="391" t="s">
        <v>456</v>
      </c>
      <c r="AD11" s="413"/>
    </row>
    <row r="12" spans="1:30" ht="29.25" customHeight="1">
      <c r="A12" s="542"/>
      <c r="B12" s="554"/>
      <c r="C12" s="463"/>
      <c r="D12" s="472"/>
      <c r="E12" s="469"/>
      <c r="F12" s="497"/>
      <c r="G12" s="494"/>
      <c r="H12" s="534"/>
      <c r="I12" s="481"/>
      <c r="J12" s="478"/>
      <c r="K12" s="475"/>
      <c r="L12" s="457"/>
      <c r="M12" s="240"/>
      <c r="N12" s="457"/>
      <c r="O12" s="457"/>
      <c r="P12" s="457"/>
      <c r="Q12" s="454"/>
      <c r="R12" s="454"/>
      <c r="S12" s="454"/>
      <c r="T12" s="454"/>
      <c r="U12" s="454"/>
      <c r="V12" s="454"/>
      <c r="W12" s="460"/>
      <c r="X12" s="445"/>
      <c r="Y12" s="545"/>
      <c r="Z12" s="147" t="s">
        <v>377</v>
      </c>
      <c r="AA12" s="235" t="s">
        <v>185</v>
      </c>
      <c r="AB12" s="233" t="s">
        <v>348</v>
      </c>
      <c r="AC12" s="391" t="s">
        <v>457</v>
      </c>
      <c r="AD12" s="413"/>
    </row>
    <row r="13" spans="1:30" ht="51.75" customHeight="1">
      <c r="A13" s="542"/>
      <c r="B13" s="554"/>
      <c r="C13" s="463"/>
      <c r="D13" s="472"/>
      <c r="E13" s="469"/>
      <c r="F13" s="497"/>
      <c r="G13" s="494"/>
      <c r="H13" s="534"/>
      <c r="I13" s="481"/>
      <c r="J13" s="478"/>
      <c r="K13" s="475"/>
      <c r="L13" s="457"/>
      <c r="M13" s="240"/>
      <c r="N13" s="457"/>
      <c r="O13" s="457"/>
      <c r="P13" s="457"/>
      <c r="Q13" s="454"/>
      <c r="R13" s="454"/>
      <c r="S13" s="454"/>
      <c r="T13" s="454"/>
      <c r="U13" s="454"/>
      <c r="V13" s="454"/>
      <c r="W13" s="460"/>
      <c r="X13" s="445"/>
      <c r="Y13" s="545"/>
      <c r="Z13" s="147" t="s">
        <v>378</v>
      </c>
      <c r="AA13" s="235" t="s">
        <v>381</v>
      </c>
      <c r="AB13" s="233" t="s">
        <v>346</v>
      </c>
      <c r="AC13" s="391" t="s">
        <v>459</v>
      </c>
      <c r="AD13" s="413"/>
    </row>
    <row r="14" spans="1:30" ht="48.75" customHeight="1" thickBot="1">
      <c r="A14" s="542"/>
      <c r="B14" s="554"/>
      <c r="C14" s="529"/>
      <c r="D14" s="540"/>
      <c r="E14" s="500"/>
      <c r="F14" s="498"/>
      <c r="G14" s="495"/>
      <c r="H14" s="535"/>
      <c r="I14" s="541"/>
      <c r="J14" s="520"/>
      <c r="K14" s="523"/>
      <c r="L14" s="504"/>
      <c r="M14" s="238"/>
      <c r="N14" s="504"/>
      <c r="O14" s="504"/>
      <c r="P14" s="504"/>
      <c r="Q14" s="502"/>
      <c r="R14" s="502"/>
      <c r="S14" s="502"/>
      <c r="T14" s="502"/>
      <c r="U14" s="502"/>
      <c r="V14" s="502"/>
      <c r="W14" s="514"/>
      <c r="X14" s="512"/>
      <c r="Y14" s="546"/>
      <c r="Z14" s="146" t="s">
        <v>333</v>
      </c>
      <c r="AA14" s="231" t="s">
        <v>382</v>
      </c>
      <c r="AB14" s="229" t="s">
        <v>344</v>
      </c>
      <c r="AC14" s="392" t="s">
        <v>458</v>
      </c>
      <c r="AD14" s="413"/>
    </row>
    <row r="15" spans="1:30" ht="26.25" customHeight="1">
      <c r="A15" s="542"/>
      <c r="B15" s="554"/>
      <c r="C15" s="528" t="s">
        <v>211</v>
      </c>
      <c r="D15" s="539" t="s">
        <v>219</v>
      </c>
      <c r="E15" s="499" t="s">
        <v>237</v>
      </c>
      <c r="F15" s="499" t="s">
        <v>178</v>
      </c>
      <c r="G15" s="551" t="s">
        <v>99</v>
      </c>
      <c r="H15" s="533" t="s">
        <v>37</v>
      </c>
      <c r="I15" s="550"/>
      <c r="J15" s="556"/>
      <c r="K15" s="522">
        <v>10</v>
      </c>
      <c r="L15" s="503">
        <v>5</v>
      </c>
      <c r="M15" s="74"/>
      <c r="N15" s="503">
        <f t="shared" ref="N15:N89" si="0">K15*L15</f>
        <v>50</v>
      </c>
      <c r="O15" s="503">
        <v>1</v>
      </c>
      <c r="P15" s="503">
        <v>10</v>
      </c>
      <c r="Q15" s="501">
        <f>O15*P15</f>
        <v>10</v>
      </c>
      <c r="R15" s="501">
        <v>10</v>
      </c>
      <c r="S15" s="501">
        <v>1</v>
      </c>
      <c r="T15" s="501">
        <v>1</v>
      </c>
      <c r="U15" s="501">
        <f t="shared" ref="U15:U51" si="1">(R15*3.5)+(S15*3.5)+(T15*3)</f>
        <v>41.5</v>
      </c>
      <c r="V15" s="501">
        <v>-1</v>
      </c>
      <c r="W15" s="513">
        <f t="shared" ref="W15:W89" si="2">((N15*0.5)+(Q15*0.35)+(U15*0.15))*V15</f>
        <v>-34.725000000000001</v>
      </c>
      <c r="X15" s="511" t="str">
        <f t="shared" ref="X15:X88" si="3">IF(W15&lt;=-75,"ALTA",IF(W15&gt;=-39,"BAJA o N. S.","MEDIA"))</f>
        <v>BAJA o N. S.</v>
      </c>
      <c r="Y15" s="544" t="s">
        <v>179</v>
      </c>
      <c r="Z15" s="144" t="s">
        <v>384</v>
      </c>
      <c r="AA15" s="85" t="s">
        <v>388</v>
      </c>
      <c r="AB15" s="141" t="s">
        <v>346</v>
      </c>
      <c r="AC15" s="393" t="s">
        <v>460</v>
      </c>
      <c r="AD15" s="413"/>
    </row>
    <row r="16" spans="1:30" ht="26.25" customHeight="1">
      <c r="A16" s="542"/>
      <c r="B16" s="554"/>
      <c r="C16" s="463"/>
      <c r="D16" s="472"/>
      <c r="E16" s="469"/>
      <c r="F16" s="469"/>
      <c r="G16" s="466"/>
      <c r="H16" s="534"/>
      <c r="I16" s="481"/>
      <c r="J16" s="478"/>
      <c r="K16" s="475"/>
      <c r="L16" s="457"/>
      <c r="M16" s="226"/>
      <c r="N16" s="457"/>
      <c r="O16" s="457"/>
      <c r="P16" s="457"/>
      <c r="Q16" s="454"/>
      <c r="R16" s="454"/>
      <c r="S16" s="454"/>
      <c r="T16" s="454"/>
      <c r="U16" s="454"/>
      <c r="V16" s="454"/>
      <c r="W16" s="460"/>
      <c r="X16" s="445"/>
      <c r="Y16" s="545"/>
      <c r="Z16" s="145" t="s">
        <v>385</v>
      </c>
      <c r="AA16" s="134" t="s">
        <v>185</v>
      </c>
      <c r="AB16" s="142" t="s">
        <v>346</v>
      </c>
      <c r="AC16" s="391" t="s">
        <v>489</v>
      </c>
      <c r="AD16" s="413"/>
    </row>
    <row r="17" spans="1:30" ht="43.5" customHeight="1">
      <c r="A17" s="542"/>
      <c r="B17" s="554"/>
      <c r="C17" s="463"/>
      <c r="D17" s="472"/>
      <c r="E17" s="469"/>
      <c r="F17" s="469"/>
      <c r="G17" s="466"/>
      <c r="H17" s="534"/>
      <c r="I17" s="481"/>
      <c r="J17" s="478"/>
      <c r="K17" s="475"/>
      <c r="L17" s="457"/>
      <c r="M17" s="226"/>
      <c r="N17" s="457"/>
      <c r="O17" s="457"/>
      <c r="P17" s="457"/>
      <c r="Q17" s="454"/>
      <c r="R17" s="454"/>
      <c r="S17" s="454"/>
      <c r="T17" s="454"/>
      <c r="U17" s="454"/>
      <c r="V17" s="454"/>
      <c r="W17" s="460"/>
      <c r="X17" s="445"/>
      <c r="Y17" s="545"/>
      <c r="Z17" s="145" t="s">
        <v>375</v>
      </c>
      <c r="AA17" s="134" t="s">
        <v>379</v>
      </c>
      <c r="AB17" s="142" t="s">
        <v>346</v>
      </c>
      <c r="AC17" s="394" t="s">
        <v>450</v>
      </c>
      <c r="AD17" s="413"/>
    </row>
    <row r="18" spans="1:30" ht="33" customHeight="1">
      <c r="A18" s="542"/>
      <c r="B18" s="554"/>
      <c r="C18" s="463"/>
      <c r="D18" s="472"/>
      <c r="E18" s="469"/>
      <c r="F18" s="469"/>
      <c r="G18" s="466"/>
      <c r="H18" s="534"/>
      <c r="I18" s="481"/>
      <c r="J18" s="478"/>
      <c r="K18" s="475"/>
      <c r="L18" s="457"/>
      <c r="M18" s="226"/>
      <c r="N18" s="457"/>
      <c r="O18" s="457"/>
      <c r="P18" s="457"/>
      <c r="Q18" s="454"/>
      <c r="R18" s="454"/>
      <c r="S18" s="454"/>
      <c r="T18" s="454"/>
      <c r="U18" s="454"/>
      <c r="V18" s="454"/>
      <c r="W18" s="460"/>
      <c r="X18" s="445"/>
      <c r="Y18" s="545"/>
      <c r="Z18" s="145" t="s">
        <v>386</v>
      </c>
      <c r="AA18" s="134" t="s">
        <v>380</v>
      </c>
      <c r="AB18" s="142" t="s">
        <v>383</v>
      </c>
      <c r="AC18" s="394" t="s">
        <v>470</v>
      </c>
      <c r="AD18" s="413"/>
    </row>
    <row r="19" spans="1:30" ht="51" customHeight="1" thickBot="1">
      <c r="A19" s="542"/>
      <c r="B19" s="554"/>
      <c r="C19" s="529"/>
      <c r="D19" s="540"/>
      <c r="E19" s="500"/>
      <c r="F19" s="500"/>
      <c r="G19" s="552"/>
      <c r="H19" s="535"/>
      <c r="I19" s="541"/>
      <c r="J19" s="478"/>
      <c r="K19" s="523"/>
      <c r="L19" s="504"/>
      <c r="M19" s="82"/>
      <c r="N19" s="504"/>
      <c r="O19" s="504"/>
      <c r="P19" s="504"/>
      <c r="Q19" s="502"/>
      <c r="R19" s="502"/>
      <c r="S19" s="502"/>
      <c r="T19" s="502"/>
      <c r="U19" s="502"/>
      <c r="V19" s="502"/>
      <c r="W19" s="514"/>
      <c r="X19" s="512"/>
      <c r="Y19" s="546"/>
      <c r="Z19" s="148" t="s">
        <v>387</v>
      </c>
      <c r="AA19" s="84" t="s">
        <v>381</v>
      </c>
      <c r="AB19" s="143" t="s">
        <v>346</v>
      </c>
      <c r="AC19" s="391" t="s">
        <v>459</v>
      </c>
      <c r="AD19" s="413"/>
    </row>
    <row r="20" spans="1:30" ht="45" customHeight="1">
      <c r="A20" s="542"/>
      <c r="B20" s="554"/>
      <c r="C20" s="528" t="s">
        <v>146</v>
      </c>
      <c r="D20" s="539" t="s">
        <v>220</v>
      </c>
      <c r="E20" s="499" t="s">
        <v>40</v>
      </c>
      <c r="F20" s="499" t="s">
        <v>243</v>
      </c>
      <c r="G20" s="551" t="s">
        <v>41</v>
      </c>
      <c r="H20" s="533" t="s">
        <v>37</v>
      </c>
      <c r="I20" s="550"/>
      <c r="J20" s="558"/>
      <c r="K20" s="505">
        <v>10</v>
      </c>
      <c r="L20" s="503">
        <v>5</v>
      </c>
      <c r="M20" s="239"/>
      <c r="N20" s="503">
        <f>K20*L20</f>
        <v>50</v>
      </c>
      <c r="O20" s="503">
        <v>1</v>
      </c>
      <c r="P20" s="503">
        <v>10</v>
      </c>
      <c r="Q20" s="501">
        <f>O20*P20</f>
        <v>10</v>
      </c>
      <c r="R20" s="501">
        <v>10</v>
      </c>
      <c r="S20" s="501">
        <v>1</v>
      </c>
      <c r="T20" s="501">
        <v>1</v>
      </c>
      <c r="U20" s="501">
        <f t="shared" si="1"/>
        <v>41.5</v>
      </c>
      <c r="V20" s="501">
        <v>-1</v>
      </c>
      <c r="W20" s="513">
        <f>((N20*0.5)+(Q20*0.35)+(U20*0.15))*V20</f>
        <v>-34.725000000000001</v>
      </c>
      <c r="X20" s="511" t="str">
        <f t="shared" si="3"/>
        <v>BAJA o N. S.</v>
      </c>
      <c r="Y20" s="508" t="s">
        <v>179</v>
      </c>
      <c r="Z20" s="302" t="s">
        <v>389</v>
      </c>
      <c r="AA20" s="85" t="s">
        <v>388</v>
      </c>
      <c r="AB20" s="141" t="s">
        <v>346</v>
      </c>
      <c r="AC20" s="393" t="s">
        <v>460</v>
      </c>
      <c r="AD20" s="413"/>
    </row>
    <row r="21" spans="1:30" ht="31.5" customHeight="1">
      <c r="A21" s="542"/>
      <c r="B21" s="554"/>
      <c r="C21" s="463"/>
      <c r="D21" s="472"/>
      <c r="E21" s="469"/>
      <c r="F21" s="469"/>
      <c r="G21" s="466"/>
      <c r="H21" s="534"/>
      <c r="I21" s="481"/>
      <c r="J21" s="558"/>
      <c r="K21" s="506"/>
      <c r="L21" s="457"/>
      <c r="M21" s="75"/>
      <c r="N21" s="457"/>
      <c r="O21" s="457"/>
      <c r="P21" s="457"/>
      <c r="Q21" s="454"/>
      <c r="R21" s="454"/>
      <c r="S21" s="454"/>
      <c r="T21" s="454"/>
      <c r="U21" s="454"/>
      <c r="V21" s="454"/>
      <c r="W21" s="460"/>
      <c r="X21" s="445"/>
      <c r="Y21" s="509"/>
      <c r="Z21" s="301" t="s">
        <v>390</v>
      </c>
      <c r="AA21" s="230" t="s">
        <v>185</v>
      </c>
      <c r="AB21" s="228" t="s">
        <v>346</v>
      </c>
      <c r="AC21" s="391" t="s">
        <v>489</v>
      </c>
      <c r="AD21" s="413"/>
    </row>
    <row r="22" spans="1:30" ht="31.5" customHeight="1">
      <c r="A22" s="542"/>
      <c r="B22" s="554"/>
      <c r="C22" s="463"/>
      <c r="D22" s="472"/>
      <c r="E22" s="469"/>
      <c r="F22" s="469"/>
      <c r="G22" s="466"/>
      <c r="H22" s="534"/>
      <c r="I22" s="481"/>
      <c r="J22" s="558"/>
      <c r="K22" s="506"/>
      <c r="L22" s="457"/>
      <c r="M22" s="75"/>
      <c r="N22" s="457"/>
      <c r="O22" s="457"/>
      <c r="P22" s="457"/>
      <c r="Q22" s="454"/>
      <c r="R22" s="454"/>
      <c r="S22" s="454"/>
      <c r="T22" s="454"/>
      <c r="U22" s="454"/>
      <c r="V22" s="454"/>
      <c r="W22" s="460"/>
      <c r="X22" s="445"/>
      <c r="Y22" s="509"/>
      <c r="Z22" s="301" t="s">
        <v>375</v>
      </c>
      <c r="AA22" s="134" t="s">
        <v>379</v>
      </c>
      <c r="AB22" s="134" t="s">
        <v>346</v>
      </c>
      <c r="AC22" s="394" t="s">
        <v>450</v>
      </c>
      <c r="AD22" s="413"/>
    </row>
    <row r="23" spans="1:30" ht="31.5" customHeight="1">
      <c r="A23" s="542"/>
      <c r="B23" s="554"/>
      <c r="C23" s="463"/>
      <c r="D23" s="472"/>
      <c r="E23" s="469"/>
      <c r="F23" s="469"/>
      <c r="G23" s="466"/>
      <c r="H23" s="534"/>
      <c r="I23" s="481"/>
      <c r="J23" s="558"/>
      <c r="K23" s="506"/>
      <c r="L23" s="457"/>
      <c r="M23" s="75"/>
      <c r="N23" s="457"/>
      <c r="O23" s="457"/>
      <c r="P23" s="457"/>
      <c r="Q23" s="454"/>
      <c r="R23" s="454"/>
      <c r="S23" s="454"/>
      <c r="T23" s="454"/>
      <c r="U23" s="454"/>
      <c r="V23" s="454"/>
      <c r="W23" s="460"/>
      <c r="X23" s="445"/>
      <c r="Y23" s="509"/>
      <c r="Z23" s="301" t="s">
        <v>391</v>
      </c>
      <c r="AA23" s="134" t="s">
        <v>380</v>
      </c>
      <c r="AB23" s="134" t="s">
        <v>383</v>
      </c>
      <c r="AC23" s="395" t="s">
        <v>461</v>
      </c>
      <c r="AD23" s="413"/>
    </row>
    <row r="24" spans="1:30" ht="31.5" customHeight="1" thickBot="1">
      <c r="A24" s="542"/>
      <c r="B24" s="554"/>
      <c r="C24" s="529"/>
      <c r="D24" s="540"/>
      <c r="E24" s="500"/>
      <c r="F24" s="500"/>
      <c r="G24" s="552"/>
      <c r="H24" s="535"/>
      <c r="I24" s="541"/>
      <c r="J24" s="558"/>
      <c r="K24" s="507"/>
      <c r="L24" s="504"/>
      <c r="M24" s="82"/>
      <c r="N24" s="504"/>
      <c r="O24" s="504"/>
      <c r="P24" s="504"/>
      <c r="Q24" s="502"/>
      <c r="R24" s="502"/>
      <c r="S24" s="502"/>
      <c r="T24" s="502"/>
      <c r="U24" s="502"/>
      <c r="V24" s="502"/>
      <c r="W24" s="514"/>
      <c r="X24" s="512"/>
      <c r="Y24" s="510"/>
      <c r="Z24" s="303" t="s">
        <v>392</v>
      </c>
      <c r="AA24" s="84" t="s">
        <v>381</v>
      </c>
      <c r="AB24" s="84" t="s">
        <v>346</v>
      </c>
      <c r="AC24" s="391" t="s">
        <v>459</v>
      </c>
      <c r="AD24" s="413"/>
    </row>
    <row r="25" spans="1:30" ht="31.5" customHeight="1">
      <c r="A25" s="542"/>
      <c r="B25" s="554"/>
      <c r="C25" s="528" t="s">
        <v>221</v>
      </c>
      <c r="D25" s="539" t="s">
        <v>222</v>
      </c>
      <c r="E25" s="499" t="s">
        <v>30</v>
      </c>
      <c r="F25" s="499" t="s">
        <v>247</v>
      </c>
      <c r="G25" s="493" t="s">
        <v>45</v>
      </c>
      <c r="H25" s="533" t="s">
        <v>37</v>
      </c>
      <c r="I25" s="550"/>
      <c r="J25" s="558"/>
      <c r="K25" s="505">
        <v>10</v>
      </c>
      <c r="L25" s="503">
        <v>5</v>
      </c>
      <c r="M25" s="239"/>
      <c r="N25" s="503">
        <f t="shared" si="0"/>
        <v>50</v>
      </c>
      <c r="O25" s="503">
        <v>1</v>
      </c>
      <c r="P25" s="503">
        <v>10</v>
      </c>
      <c r="Q25" s="501">
        <f>O25*P25</f>
        <v>10</v>
      </c>
      <c r="R25" s="501">
        <v>10</v>
      </c>
      <c r="S25" s="501">
        <v>10</v>
      </c>
      <c r="T25" s="501">
        <v>1</v>
      </c>
      <c r="U25" s="501">
        <f t="shared" si="1"/>
        <v>73</v>
      </c>
      <c r="V25" s="501">
        <v>-1</v>
      </c>
      <c r="W25" s="513">
        <f t="shared" si="2"/>
        <v>-39.450000000000003</v>
      </c>
      <c r="X25" s="511" t="str">
        <f t="shared" si="3"/>
        <v>MEDIA</v>
      </c>
      <c r="Y25" s="508" t="s">
        <v>179</v>
      </c>
      <c r="Z25" s="302" t="s">
        <v>393</v>
      </c>
      <c r="AA25" s="85" t="s">
        <v>396</v>
      </c>
      <c r="AB25" s="241" t="s">
        <v>346</v>
      </c>
      <c r="AC25" s="397" t="s">
        <v>453</v>
      </c>
      <c r="AD25" s="413"/>
    </row>
    <row r="26" spans="1:30" ht="36" customHeight="1">
      <c r="A26" s="542"/>
      <c r="B26" s="554"/>
      <c r="C26" s="463"/>
      <c r="D26" s="472"/>
      <c r="E26" s="469"/>
      <c r="F26" s="469"/>
      <c r="G26" s="494"/>
      <c r="H26" s="534"/>
      <c r="I26" s="481"/>
      <c r="J26" s="558"/>
      <c r="K26" s="506"/>
      <c r="L26" s="457"/>
      <c r="M26" s="75"/>
      <c r="N26" s="457"/>
      <c r="O26" s="457"/>
      <c r="P26" s="457"/>
      <c r="Q26" s="454"/>
      <c r="R26" s="454"/>
      <c r="S26" s="454"/>
      <c r="T26" s="454"/>
      <c r="U26" s="454"/>
      <c r="V26" s="454"/>
      <c r="W26" s="460"/>
      <c r="X26" s="445"/>
      <c r="Y26" s="509"/>
      <c r="Z26" s="301" t="s">
        <v>398</v>
      </c>
      <c r="AA26" s="305" t="s">
        <v>397</v>
      </c>
      <c r="AB26" s="217" t="s">
        <v>346</v>
      </c>
      <c r="AC26" s="398" t="s">
        <v>462</v>
      </c>
      <c r="AD26" s="413"/>
    </row>
    <row r="27" spans="1:30" ht="36" customHeight="1">
      <c r="A27" s="542"/>
      <c r="B27" s="554"/>
      <c r="C27" s="463"/>
      <c r="D27" s="472"/>
      <c r="E27" s="469"/>
      <c r="F27" s="469"/>
      <c r="G27" s="494"/>
      <c r="H27" s="534"/>
      <c r="I27" s="481"/>
      <c r="J27" s="558"/>
      <c r="K27" s="506"/>
      <c r="L27" s="457"/>
      <c r="M27" s="75"/>
      <c r="N27" s="457"/>
      <c r="O27" s="457"/>
      <c r="P27" s="457"/>
      <c r="Q27" s="454"/>
      <c r="R27" s="454"/>
      <c r="S27" s="454"/>
      <c r="T27" s="454"/>
      <c r="U27" s="454"/>
      <c r="V27" s="454"/>
      <c r="W27" s="460"/>
      <c r="X27" s="445"/>
      <c r="Y27" s="509"/>
      <c r="Z27" s="301" t="s">
        <v>394</v>
      </c>
      <c r="AA27" s="426" t="s">
        <v>502</v>
      </c>
      <c r="AB27" s="217" t="s">
        <v>383</v>
      </c>
      <c r="AC27" s="398" t="s">
        <v>463</v>
      </c>
      <c r="AD27" s="413"/>
    </row>
    <row r="28" spans="1:30" ht="36" customHeight="1" thickBot="1">
      <c r="A28" s="543"/>
      <c r="B28" s="555"/>
      <c r="C28" s="529"/>
      <c r="D28" s="540"/>
      <c r="E28" s="500"/>
      <c r="F28" s="500"/>
      <c r="G28" s="495"/>
      <c r="H28" s="535"/>
      <c r="I28" s="541"/>
      <c r="J28" s="558"/>
      <c r="K28" s="507"/>
      <c r="L28" s="504"/>
      <c r="M28" s="82"/>
      <c r="N28" s="504"/>
      <c r="O28" s="504"/>
      <c r="P28" s="504"/>
      <c r="Q28" s="502"/>
      <c r="R28" s="502"/>
      <c r="S28" s="502"/>
      <c r="T28" s="502"/>
      <c r="U28" s="502"/>
      <c r="V28" s="502"/>
      <c r="W28" s="514"/>
      <c r="X28" s="512"/>
      <c r="Y28" s="510"/>
      <c r="Z28" s="303" t="s">
        <v>395</v>
      </c>
      <c r="AA28" s="427" t="s">
        <v>381</v>
      </c>
      <c r="AB28" s="218" t="s">
        <v>346</v>
      </c>
      <c r="AC28" s="391" t="s">
        <v>459</v>
      </c>
      <c r="AD28" s="413"/>
    </row>
    <row r="29" spans="1:30" ht="43.5" customHeight="1">
      <c r="A29" s="542">
        <v>2</v>
      </c>
      <c r="B29" s="554" t="s">
        <v>251</v>
      </c>
      <c r="C29" s="463" t="s">
        <v>173</v>
      </c>
      <c r="D29" s="606" t="s">
        <v>264</v>
      </c>
      <c r="E29" s="469" t="s">
        <v>174</v>
      </c>
      <c r="F29" s="577" t="s">
        <v>175</v>
      </c>
      <c r="G29" s="494" t="s">
        <v>176</v>
      </c>
      <c r="H29" s="533" t="s">
        <v>37</v>
      </c>
      <c r="I29" s="481"/>
      <c r="J29" s="548"/>
      <c r="K29" s="503">
        <v>10</v>
      </c>
      <c r="L29" s="457">
        <v>5</v>
      </c>
      <c r="M29" s="457"/>
      <c r="N29" s="457">
        <f t="shared" si="0"/>
        <v>50</v>
      </c>
      <c r="O29" s="457">
        <v>1</v>
      </c>
      <c r="P29" s="457">
        <v>10</v>
      </c>
      <c r="Q29" s="454">
        <f t="shared" ref="Q29:Q87" si="4">O29*P29</f>
        <v>10</v>
      </c>
      <c r="R29" s="454">
        <v>5</v>
      </c>
      <c r="S29" s="454">
        <v>5</v>
      </c>
      <c r="T29" s="454">
        <v>1</v>
      </c>
      <c r="U29" s="454">
        <f t="shared" si="1"/>
        <v>38</v>
      </c>
      <c r="V29" s="454">
        <v>1</v>
      </c>
      <c r="W29" s="460">
        <f>((N29*0.5)+(Q29*0.35)+(U29*0.15))*V29</f>
        <v>34.200000000000003</v>
      </c>
      <c r="X29" s="445" t="str">
        <f t="shared" si="3"/>
        <v>BAJA o N. S.</v>
      </c>
      <c r="Y29" s="545" t="s">
        <v>284</v>
      </c>
      <c r="Z29" s="147" t="s">
        <v>372</v>
      </c>
      <c r="AA29" s="235" t="s">
        <v>185</v>
      </c>
      <c r="AB29" s="233" t="s">
        <v>348</v>
      </c>
      <c r="AC29" s="391" t="s">
        <v>464</v>
      </c>
      <c r="AD29" s="413"/>
    </row>
    <row r="30" spans="1:30" ht="32.25" customHeight="1" thickBot="1">
      <c r="A30" s="542"/>
      <c r="B30" s="554"/>
      <c r="C30" s="529"/>
      <c r="D30" s="607"/>
      <c r="E30" s="500"/>
      <c r="F30" s="516"/>
      <c r="G30" s="495"/>
      <c r="H30" s="535"/>
      <c r="I30" s="541"/>
      <c r="J30" s="549"/>
      <c r="K30" s="504"/>
      <c r="L30" s="504"/>
      <c r="M30" s="504"/>
      <c r="N30" s="504"/>
      <c r="O30" s="504"/>
      <c r="P30" s="504"/>
      <c r="Q30" s="502"/>
      <c r="R30" s="502"/>
      <c r="S30" s="502"/>
      <c r="T30" s="502"/>
      <c r="U30" s="502"/>
      <c r="V30" s="502"/>
      <c r="W30" s="514"/>
      <c r="X30" s="512"/>
      <c r="Y30" s="546"/>
      <c r="Z30" s="148" t="s">
        <v>371</v>
      </c>
      <c r="AA30" s="84" t="s">
        <v>360</v>
      </c>
      <c r="AB30" s="143" t="s">
        <v>345</v>
      </c>
      <c r="AC30" s="399" t="s">
        <v>465</v>
      </c>
      <c r="AD30" s="413"/>
    </row>
    <row r="31" spans="1:30" ht="29.25" customHeight="1">
      <c r="A31" s="542"/>
      <c r="B31" s="554"/>
      <c r="C31" s="528" t="s">
        <v>132</v>
      </c>
      <c r="D31" s="539" t="s">
        <v>255</v>
      </c>
      <c r="E31" s="499" t="s">
        <v>292</v>
      </c>
      <c r="F31" s="496" t="s">
        <v>295</v>
      </c>
      <c r="G31" s="493" t="s">
        <v>293</v>
      </c>
      <c r="H31" s="533" t="s">
        <v>37</v>
      </c>
      <c r="I31" s="550"/>
      <c r="J31" s="547"/>
      <c r="K31" s="503">
        <v>10</v>
      </c>
      <c r="L31" s="503">
        <v>5</v>
      </c>
      <c r="M31" s="503"/>
      <c r="N31" s="503">
        <f t="shared" si="0"/>
        <v>50</v>
      </c>
      <c r="O31" s="503">
        <v>1</v>
      </c>
      <c r="P31" s="503">
        <v>10</v>
      </c>
      <c r="Q31" s="501">
        <f t="shared" si="4"/>
        <v>10</v>
      </c>
      <c r="R31" s="501">
        <v>5</v>
      </c>
      <c r="S31" s="501">
        <v>10</v>
      </c>
      <c r="T31" s="501">
        <v>1</v>
      </c>
      <c r="U31" s="501">
        <f t="shared" si="1"/>
        <v>55.5</v>
      </c>
      <c r="V31" s="501">
        <v>-1</v>
      </c>
      <c r="W31" s="513">
        <f t="shared" si="2"/>
        <v>-36.825000000000003</v>
      </c>
      <c r="X31" s="511" t="str">
        <f t="shared" si="3"/>
        <v>BAJA o N. S.</v>
      </c>
      <c r="Y31" s="544" t="s">
        <v>284</v>
      </c>
      <c r="Z31" s="144" t="s">
        <v>373</v>
      </c>
      <c r="AA31" s="85" t="s">
        <v>396</v>
      </c>
      <c r="AB31" s="141" t="s">
        <v>346</v>
      </c>
      <c r="AC31" s="390" t="s">
        <v>466</v>
      </c>
      <c r="AD31" s="413"/>
    </row>
    <row r="32" spans="1:30" ht="27.75" customHeight="1">
      <c r="A32" s="542"/>
      <c r="B32" s="554"/>
      <c r="C32" s="463"/>
      <c r="D32" s="472"/>
      <c r="E32" s="469"/>
      <c r="F32" s="497"/>
      <c r="G32" s="494"/>
      <c r="H32" s="534"/>
      <c r="I32" s="481"/>
      <c r="J32" s="548"/>
      <c r="K32" s="457"/>
      <c r="L32" s="457"/>
      <c r="M32" s="457"/>
      <c r="N32" s="457"/>
      <c r="O32" s="457"/>
      <c r="P32" s="457"/>
      <c r="Q32" s="454"/>
      <c r="R32" s="454"/>
      <c r="S32" s="454"/>
      <c r="T32" s="454"/>
      <c r="U32" s="454"/>
      <c r="V32" s="454"/>
      <c r="W32" s="460"/>
      <c r="X32" s="445"/>
      <c r="Y32" s="545"/>
      <c r="Z32" s="147" t="s">
        <v>374</v>
      </c>
      <c r="AA32" s="235" t="s">
        <v>185</v>
      </c>
      <c r="AB32" s="233" t="s">
        <v>346</v>
      </c>
      <c r="AC32" s="391" t="s">
        <v>489</v>
      </c>
      <c r="AD32" s="413"/>
    </row>
    <row r="33" spans="1:30" ht="27.75" customHeight="1">
      <c r="A33" s="542"/>
      <c r="B33" s="554"/>
      <c r="C33" s="463"/>
      <c r="D33" s="472"/>
      <c r="E33" s="469"/>
      <c r="F33" s="497"/>
      <c r="G33" s="494"/>
      <c r="H33" s="534"/>
      <c r="I33" s="481"/>
      <c r="J33" s="548"/>
      <c r="K33" s="457"/>
      <c r="L33" s="457"/>
      <c r="M33" s="75"/>
      <c r="N33" s="457"/>
      <c r="O33" s="457"/>
      <c r="P33" s="457"/>
      <c r="Q33" s="454"/>
      <c r="R33" s="454"/>
      <c r="S33" s="454"/>
      <c r="T33" s="454"/>
      <c r="U33" s="454"/>
      <c r="V33" s="454"/>
      <c r="W33" s="460"/>
      <c r="X33" s="445"/>
      <c r="Y33" s="545"/>
      <c r="Z33" s="147" t="s">
        <v>375</v>
      </c>
      <c r="AA33" s="235" t="s">
        <v>379</v>
      </c>
      <c r="AB33" s="233" t="s">
        <v>346</v>
      </c>
      <c r="AC33" s="394" t="s">
        <v>452</v>
      </c>
      <c r="AD33" s="413"/>
    </row>
    <row r="34" spans="1:30" ht="30.75" customHeight="1">
      <c r="A34" s="542"/>
      <c r="B34" s="554"/>
      <c r="C34" s="463"/>
      <c r="D34" s="472"/>
      <c r="E34" s="469"/>
      <c r="F34" s="497"/>
      <c r="G34" s="494"/>
      <c r="H34" s="534"/>
      <c r="I34" s="481"/>
      <c r="J34" s="548"/>
      <c r="K34" s="457"/>
      <c r="L34" s="457"/>
      <c r="M34" s="226"/>
      <c r="N34" s="457"/>
      <c r="O34" s="457"/>
      <c r="P34" s="457"/>
      <c r="Q34" s="454"/>
      <c r="R34" s="454"/>
      <c r="S34" s="454"/>
      <c r="T34" s="454"/>
      <c r="U34" s="454"/>
      <c r="V34" s="454"/>
      <c r="W34" s="460"/>
      <c r="X34" s="445"/>
      <c r="Y34" s="545"/>
      <c r="Z34" s="147" t="s">
        <v>376</v>
      </c>
      <c r="AA34" s="372" t="s">
        <v>185</v>
      </c>
      <c r="AB34" s="233" t="s">
        <v>383</v>
      </c>
      <c r="AC34" s="391" t="s">
        <v>454</v>
      </c>
      <c r="AD34" s="413"/>
    </row>
    <row r="35" spans="1:30" ht="32.25" customHeight="1">
      <c r="A35" s="542"/>
      <c r="B35" s="554"/>
      <c r="C35" s="463"/>
      <c r="D35" s="472"/>
      <c r="E35" s="469"/>
      <c r="F35" s="497"/>
      <c r="G35" s="494"/>
      <c r="H35" s="534"/>
      <c r="I35" s="481"/>
      <c r="J35" s="548"/>
      <c r="K35" s="457"/>
      <c r="L35" s="457"/>
      <c r="M35" s="226"/>
      <c r="N35" s="457"/>
      <c r="O35" s="457"/>
      <c r="P35" s="457"/>
      <c r="Q35" s="454"/>
      <c r="R35" s="454"/>
      <c r="S35" s="454"/>
      <c r="T35" s="454"/>
      <c r="U35" s="454"/>
      <c r="V35" s="454"/>
      <c r="W35" s="460"/>
      <c r="X35" s="445"/>
      <c r="Y35" s="545"/>
      <c r="Z35" s="147" t="s">
        <v>377</v>
      </c>
      <c r="AA35" s="235" t="s">
        <v>185</v>
      </c>
      <c r="AB35" s="233" t="s">
        <v>348</v>
      </c>
      <c r="AC35" s="400" t="s">
        <v>455</v>
      </c>
      <c r="AD35" s="413"/>
    </row>
    <row r="36" spans="1:30" ht="32.25" customHeight="1">
      <c r="A36" s="542"/>
      <c r="B36" s="554"/>
      <c r="C36" s="463"/>
      <c r="D36" s="472"/>
      <c r="E36" s="469"/>
      <c r="F36" s="497"/>
      <c r="G36" s="494"/>
      <c r="H36" s="534"/>
      <c r="I36" s="481"/>
      <c r="J36" s="548"/>
      <c r="K36" s="457"/>
      <c r="L36" s="457"/>
      <c r="M36" s="226"/>
      <c r="N36" s="457"/>
      <c r="O36" s="457"/>
      <c r="P36" s="457"/>
      <c r="Q36" s="454"/>
      <c r="R36" s="454"/>
      <c r="S36" s="454"/>
      <c r="T36" s="454"/>
      <c r="U36" s="454"/>
      <c r="V36" s="454"/>
      <c r="W36" s="460"/>
      <c r="X36" s="445"/>
      <c r="Y36" s="545"/>
      <c r="Z36" s="147" t="s">
        <v>378</v>
      </c>
      <c r="AA36" s="235" t="s">
        <v>381</v>
      </c>
      <c r="AB36" s="233" t="s">
        <v>346</v>
      </c>
      <c r="AC36" s="391" t="s">
        <v>459</v>
      </c>
      <c r="AD36" s="413"/>
    </row>
    <row r="37" spans="1:30" ht="37.5" customHeight="1" thickBot="1">
      <c r="A37" s="543"/>
      <c r="B37" s="555"/>
      <c r="C37" s="529"/>
      <c r="D37" s="540"/>
      <c r="E37" s="500"/>
      <c r="F37" s="498"/>
      <c r="G37" s="495"/>
      <c r="H37" s="535"/>
      <c r="I37" s="541"/>
      <c r="J37" s="549"/>
      <c r="K37" s="504"/>
      <c r="L37" s="504"/>
      <c r="M37" s="82"/>
      <c r="N37" s="504"/>
      <c r="O37" s="504"/>
      <c r="P37" s="504"/>
      <c r="Q37" s="502"/>
      <c r="R37" s="502"/>
      <c r="S37" s="502"/>
      <c r="T37" s="502"/>
      <c r="U37" s="502"/>
      <c r="V37" s="502"/>
      <c r="W37" s="514"/>
      <c r="X37" s="512"/>
      <c r="Y37" s="546"/>
      <c r="Z37" s="146" t="s">
        <v>333</v>
      </c>
      <c r="AA37" s="231" t="s">
        <v>382</v>
      </c>
      <c r="AB37" s="229" t="s">
        <v>344</v>
      </c>
      <c r="AC37" s="396" t="s">
        <v>458</v>
      </c>
      <c r="AD37" s="413"/>
    </row>
    <row r="38" spans="1:30" ht="27" customHeight="1">
      <c r="A38" s="557">
        <v>3</v>
      </c>
      <c r="B38" s="600" t="s">
        <v>208</v>
      </c>
      <c r="C38" s="528" t="s">
        <v>132</v>
      </c>
      <c r="D38" s="539" t="s">
        <v>258</v>
      </c>
      <c r="E38" s="499" t="s">
        <v>292</v>
      </c>
      <c r="F38" s="496" t="s">
        <v>295</v>
      </c>
      <c r="G38" s="493" t="s">
        <v>296</v>
      </c>
      <c r="H38" s="533" t="s">
        <v>37</v>
      </c>
      <c r="I38" s="550"/>
      <c r="J38" s="547"/>
      <c r="K38" s="503">
        <v>10</v>
      </c>
      <c r="L38" s="503">
        <v>5</v>
      </c>
      <c r="M38" s="74"/>
      <c r="N38" s="503">
        <f t="shared" si="0"/>
        <v>50</v>
      </c>
      <c r="O38" s="503">
        <v>1</v>
      </c>
      <c r="P38" s="503">
        <v>10</v>
      </c>
      <c r="Q38" s="501">
        <f t="shared" si="4"/>
        <v>10</v>
      </c>
      <c r="R38" s="501">
        <v>10</v>
      </c>
      <c r="S38" s="501">
        <v>10</v>
      </c>
      <c r="T38" s="501">
        <v>1</v>
      </c>
      <c r="U38" s="501">
        <f t="shared" si="1"/>
        <v>73</v>
      </c>
      <c r="V38" s="501">
        <v>-1</v>
      </c>
      <c r="W38" s="513">
        <f t="shared" si="2"/>
        <v>-39.450000000000003</v>
      </c>
      <c r="X38" s="511" t="str">
        <f t="shared" si="3"/>
        <v>MEDIA</v>
      </c>
      <c r="Y38" s="544" t="s">
        <v>285</v>
      </c>
      <c r="Z38" s="144" t="s">
        <v>373</v>
      </c>
      <c r="AA38" s="85" t="s">
        <v>396</v>
      </c>
      <c r="AB38" s="141" t="s">
        <v>344</v>
      </c>
      <c r="AC38" s="401" t="s">
        <v>467</v>
      </c>
      <c r="AD38" s="413"/>
    </row>
    <row r="39" spans="1:30" ht="32.25" customHeight="1">
      <c r="A39" s="542"/>
      <c r="B39" s="601"/>
      <c r="C39" s="463"/>
      <c r="D39" s="472"/>
      <c r="E39" s="469"/>
      <c r="F39" s="497"/>
      <c r="G39" s="494"/>
      <c r="H39" s="534"/>
      <c r="I39" s="481"/>
      <c r="J39" s="548"/>
      <c r="K39" s="457"/>
      <c r="L39" s="457"/>
      <c r="M39" s="227"/>
      <c r="N39" s="457"/>
      <c r="O39" s="457"/>
      <c r="P39" s="457"/>
      <c r="Q39" s="454"/>
      <c r="R39" s="454"/>
      <c r="S39" s="454"/>
      <c r="T39" s="454"/>
      <c r="U39" s="454"/>
      <c r="V39" s="454"/>
      <c r="W39" s="460"/>
      <c r="X39" s="445"/>
      <c r="Y39" s="545"/>
      <c r="Z39" s="147" t="s">
        <v>374</v>
      </c>
      <c r="AA39" s="235" t="s">
        <v>185</v>
      </c>
      <c r="AB39" s="233" t="s">
        <v>346</v>
      </c>
      <c r="AC39" s="391" t="s">
        <v>489</v>
      </c>
      <c r="AD39" s="413"/>
    </row>
    <row r="40" spans="1:30" ht="32.25" customHeight="1">
      <c r="A40" s="542"/>
      <c r="B40" s="601"/>
      <c r="C40" s="463"/>
      <c r="D40" s="472"/>
      <c r="E40" s="469"/>
      <c r="F40" s="497"/>
      <c r="G40" s="494"/>
      <c r="H40" s="534"/>
      <c r="I40" s="481"/>
      <c r="J40" s="548"/>
      <c r="K40" s="457"/>
      <c r="L40" s="457"/>
      <c r="M40" s="227"/>
      <c r="N40" s="457"/>
      <c r="O40" s="457"/>
      <c r="P40" s="457"/>
      <c r="Q40" s="454"/>
      <c r="R40" s="454"/>
      <c r="S40" s="454"/>
      <c r="T40" s="454"/>
      <c r="U40" s="454"/>
      <c r="V40" s="454"/>
      <c r="W40" s="460"/>
      <c r="X40" s="445"/>
      <c r="Y40" s="545"/>
      <c r="Z40" s="147" t="s">
        <v>375</v>
      </c>
      <c r="AA40" s="235" t="s">
        <v>379</v>
      </c>
      <c r="AB40" s="233" t="s">
        <v>346</v>
      </c>
      <c r="AC40" s="394" t="s">
        <v>450</v>
      </c>
      <c r="AD40" s="413"/>
    </row>
    <row r="41" spans="1:30" ht="37.5" customHeight="1">
      <c r="A41" s="542"/>
      <c r="B41" s="601"/>
      <c r="C41" s="463"/>
      <c r="D41" s="472"/>
      <c r="E41" s="469"/>
      <c r="F41" s="497"/>
      <c r="G41" s="494"/>
      <c r="H41" s="534"/>
      <c r="I41" s="481"/>
      <c r="J41" s="548"/>
      <c r="K41" s="457"/>
      <c r="L41" s="457"/>
      <c r="M41" s="227"/>
      <c r="N41" s="457"/>
      <c r="O41" s="457"/>
      <c r="P41" s="457"/>
      <c r="Q41" s="454"/>
      <c r="R41" s="454"/>
      <c r="S41" s="454"/>
      <c r="T41" s="454"/>
      <c r="U41" s="454"/>
      <c r="V41" s="454"/>
      <c r="W41" s="460"/>
      <c r="X41" s="445"/>
      <c r="Y41" s="545"/>
      <c r="Z41" s="147" t="s">
        <v>376</v>
      </c>
      <c r="AA41" s="372" t="s">
        <v>185</v>
      </c>
      <c r="AB41" s="233" t="s">
        <v>383</v>
      </c>
      <c r="AC41" s="391" t="s">
        <v>472</v>
      </c>
      <c r="AD41" s="413"/>
    </row>
    <row r="42" spans="1:30" ht="32.25" customHeight="1">
      <c r="A42" s="542"/>
      <c r="B42" s="601"/>
      <c r="C42" s="463"/>
      <c r="D42" s="472"/>
      <c r="E42" s="469"/>
      <c r="F42" s="497"/>
      <c r="G42" s="494"/>
      <c r="H42" s="534"/>
      <c r="I42" s="481"/>
      <c r="J42" s="548"/>
      <c r="K42" s="457"/>
      <c r="L42" s="457"/>
      <c r="M42" s="227"/>
      <c r="N42" s="457"/>
      <c r="O42" s="457"/>
      <c r="P42" s="457"/>
      <c r="Q42" s="454"/>
      <c r="R42" s="454"/>
      <c r="S42" s="454"/>
      <c r="T42" s="454"/>
      <c r="U42" s="454"/>
      <c r="V42" s="454"/>
      <c r="W42" s="460"/>
      <c r="X42" s="445"/>
      <c r="Y42" s="545"/>
      <c r="Z42" s="147" t="s">
        <v>377</v>
      </c>
      <c r="AA42" s="235" t="s">
        <v>185</v>
      </c>
      <c r="AB42" s="233" t="s">
        <v>348</v>
      </c>
      <c r="AC42" s="402" t="s">
        <v>473</v>
      </c>
      <c r="AD42" s="413"/>
    </row>
    <row r="43" spans="1:30" ht="39" customHeight="1">
      <c r="A43" s="542"/>
      <c r="B43" s="601"/>
      <c r="C43" s="463"/>
      <c r="D43" s="472"/>
      <c r="E43" s="469"/>
      <c r="F43" s="497"/>
      <c r="G43" s="494"/>
      <c r="H43" s="534"/>
      <c r="I43" s="481"/>
      <c r="J43" s="548"/>
      <c r="K43" s="457"/>
      <c r="L43" s="457"/>
      <c r="M43" s="227"/>
      <c r="N43" s="457"/>
      <c r="O43" s="457"/>
      <c r="P43" s="457"/>
      <c r="Q43" s="454"/>
      <c r="R43" s="454"/>
      <c r="S43" s="454"/>
      <c r="T43" s="454"/>
      <c r="U43" s="454"/>
      <c r="V43" s="454"/>
      <c r="W43" s="460"/>
      <c r="X43" s="445"/>
      <c r="Y43" s="545"/>
      <c r="Z43" s="147" t="s">
        <v>378</v>
      </c>
      <c r="AA43" s="235" t="s">
        <v>381</v>
      </c>
      <c r="AB43" s="233" t="s">
        <v>346</v>
      </c>
      <c r="AC43" s="391" t="s">
        <v>459</v>
      </c>
      <c r="AD43" s="413"/>
    </row>
    <row r="44" spans="1:30" ht="39" customHeight="1" thickBot="1">
      <c r="A44" s="542"/>
      <c r="B44" s="601"/>
      <c r="C44" s="529"/>
      <c r="D44" s="540"/>
      <c r="E44" s="500"/>
      <c r="F44" s="498"/>
      <c r="G44" s="495"/>
      <c r="H44" s="535"/>
      <c r="I44" s="541"/>
      <c r="J44" s="549"/>
      <c r="K44" s="504"/>
      <c r="L44" s="504"/>
      <c r="M44" s="238"/>
      <c r="N44" s="504"/>
      <c r="O44" s="504"/>
      <c r="P44" s="504"/>
      <c r="Q44" s="502"/>
      <c r="R44" s="502"/>
      <c r="S44" s="502"/>
      <c r="T44" s="502"/>
      <c r="U44" s="502"/>
      <c r="V44" s="502"/>
      <c r="W44" s="514"/>
      <c r="X44" s="512"/>
      <c r="Y44" s="546"/>
      <c r="Z44" s="146" t="s">
        <v>333</v>
      </c>
      <c r="AA44" s="231" t="s">
        <v>382</v>
      </c>
      <c r="AB44" s="229" t="s">
        <v>344</v>
      </c>
      <c r="AC44" s="403" t="s">
        <v>458</v>
      </c>
      <c r="AD44" s="413"/>
    </row>
    <row r="45" spans="1:30" ht="69" customHeight="1" thickBot="1">
      <c r="A45" s="542"/>
      <c r="B45" s="602"/>
      <c r="C45" s="308" t="s">
        <v>213</v>
      </c>
      <c r="D45" s="387" t="s">
        <v>223</v>
      </c>
      <c r="E45" s="388" t="s">
        <v>246</v>
      </c>
      <c r="F45" s="384" t="s">
        <v>312</v>
      </c>
      <c r="G45" s="287" t="s">
        <v>242</v>
      </c>
      <c r="H45" s="304" t="s">
        <v>37</v>
      </c>
      <c r="I45" s="242"/>
      <c r="J45" s="244"/>
      <c r="K45" s="243">
        <v>1</v>
      </c>
      <c r="L45" s="239">
        <v>1</v>
      </c>
      <c r="M45" s="239"/>
      <c r="N45" s="239">
        <f t="shared" si="0"/>
        <v>1</v>
      </c>
      <c r="O45" s="239">
        <v>1</v>
      </c>
      <c r="P45" s="239">
        <v>10</v>
      </c>
      <c r="Q45" s="237">
        <f t="shared" si="4"/>
        <v>10</v>
      </c>
      <c r="R45" s="237">
        <v>10</v>
      </c>
      <c r="S45" s="237">
        <v>1</v>
      </c>
      <c r="T45" s="237">
        <v>1</v>
      </c>
      <c r="U45" s="237">
        <f t="shared" si="1"/>
        <v>41.5</v>
      </c>
      <c r="V45" s="237">
        <v>-1</v>
      </c>
      <c r="W45" s="236">
        <f t="shared" si="2"/>
        <v>-10.225</v>
      </c>
      <c r="X45" s="234" t="str">
        <f t="shared" si="3"/>
        <v>BAJA o N. S.</v>
      </c>
      <c r="Y45" s="330" t="s">
        <v>285</v>
      </c>
      <c r="Z45" s="325" t="s">
        <v>331</v>
      </c>
      <c r="AA45" s="426" t="s">
        <v>185</v>
      </c>
      <c r="AB45" s="232" t="s">
        <v>344</v>
      </c>
      <c r="AC45" s="404" t="s">
        <v>469</v>
      </c>
      <c r="AD45" s="413"/>
    </row>
    <row r="46" spans="1:30" ht="28.5" customHeight="1">
      <c r="A46" s="542"/>
      <c r="B46" s="603"/>
      <c r="C46" s="528" t="s">
        <v>146</v>
      </c>
      <c r="D46" s="471" t="s">
        <v>248</v>
      </c>
      <c r="E46" s="468" t="s">
        <v>40</v>
      </c>
      <c r="F46" s="468" t="s">
        <v>249</v>
      </c>
      <c r="G46" s="465" t="s">
        <v>41</v>
      </c>
      <c r="H46" s="580" t="s">
        <v>37</v>
      </c>
      <c r="I46" s="578"/>
      <c r="J46" s="578"/>
      <c r="K46" s="562">
        <v>10</v>
      </c>
      <c r="L46" s="562">
        <v>5</v>
      </c>
      <c r="M46" s="74"/>
      <c r="N46" s="562">
        <f t="shared" si="0"/>
        <v>50</v>
      </c>
      <c r="O46" s="562">
        <v>1</v>
      </c>
      <c r="P46" s="562">
        <v>10</v>
      </c>
      <c r="Q46" s="559">
        <f t="shared" si="4"/>
        <v>10</v>
      </c>
      <c r="R46" s="559">
        <v>10</v>
      </c>
      <c r="S46" s="559">
        <v>1</v>
      </c>
      <c r="T46" s="559">
        <v>1</v>
      </c>
      <c r="U46" s="559">
        <f t="shared" si="1"/>
        <v>41.5</v>
      </c>
      <c r="V46" s="559">
        <v>-1</v>
      </c>
      <c r="W46" s="565">
        <f t="shared" si="2"/>
        <v>-34.725000000000001</v>
      </c>
      <c r="X46" s="490" t="str">
        <f t="shared" si="3"/>
        <v>BAJA o N. S.</v>
      </c>
      <c r="Y46" s="490" t="s">
        <v>285</v>
      </c>
      <c r="Z46" s="314" t="s">
        <v>389</v>
      </c>
      <c r="AA46" s="85" t="s">
        <v>388</v>
      </c>
      <c r="AB46" s="85" t="s">
        <v>346</v>
      </c>
      <c r="AC46" s="390" t="s">
        <v>474</v>
      </c>
      <c r="AD46" s="413"/>
    </row>
    <row r="47" spans="1:30" ht="39" customHeight="1">
      <c r="A47" s="542"/>
      <c r="B47" s="603"/>
      <c r="C47" s="463"/>
      <c r="D47" s="472"/>
      <c r="E47" s="469"/>
      <c r="F47" s="469"/>
      <c r="G47" s="466"/>
      <c r="H47" s="581"/>
      <c r="I47" s="558"/>
      <c r="J47" s="558"/>
      <c r="K47" s="563"/>
      <c r="L47" s="563"/>
      <c r="M47" s="75"/>
      <c r="N47" s="563"/>
      <c r="O47" s="563"/>
      <c r="P47" s="563"/>
      <c r="Q47" s="560"/>
      <c r="R47" s="560"/>
      <c r="S47" s="560"/>
      <c r="T47" s="560"/>
      <c r="U47" s="560"/>
      <c r="V47" s="560"/>
      <c r="W47" s="566"/>
      <c r="X47" s="491"/>
      <c r="Y47" s="491"/>
      <c r="Z47" s="301" t="s">
        <v>390</v>
      </c>
      <c r="AA47" s="134" t="s">
        <v>185</v>
      </c>
      <c r="AB47" s="134" t="s">
        <v>346</v>
      </c>
      <c r="AC47" s="391" t="s">
        <v>489</v>
      </c>
      <c r="AD47" s="413"/>
    </row>
    <row r="48" spans="1:30" ht="42" customHeight="1">
      <c r="A48" s="542"/>
      <c r="B48" s="603"/>
      <c r="C48" s="463"/>
      <c r="D48" s="472"/>
      <c r="E48" s="469"/>
      <c r="F48" s="469"/>
      <c r="G48" s="466"/>
      <c r="H48" s="581"/>
      <c r="I48" s="558"/>
      <c r="J48" s="558"/>
      <c r="K48" s="563"/>
      <c r="L48" s="563"/>
      <c r="M48" s="75"/>
      <c r="N48" s="563"/>
      <c r="O48" s="563"/>
      <c r="P48" s="563"/>
      <c r="Q48" s="560"/>
      <c r="R48" s="560"/>
      <c r="S48" s="560"/>
      <c r="T48" s="560"/>
      <c r="U48" s="560"/>
      <c r="V48" s="560"/>
      <c r="W48" s="566"/>
      <c r="X48" s="491"/>
      <c r="Y48" s="491"/>
      <c r="Z48" s="301" t="s">
        <v>375</v>
      </c>
      <c r="AA48" s="134" t="s">
        <v>379</v>
      </c>
      <c r="AB48" s="134" t="s">
        <v>346</v>
      </c>
      <c r="AC48" s="394" t="s">
        <v>450</v>
      </c>
      <c r="AD48" s="413"/>
    </row>
    <row r="49" spans="1:30" ht="21.75" customHeight="1">
      <c r="A49" s="542"/>
      <c r="B49" s="603"/>
      <c r="C49" s="463"/>
      <c r="D49" s="472"/>
      <c r="E49" s="469"/>
      <c r="F49" s="469"/>
      <c r="G49" s="466"/>
      <c r="H49" s="581"/>
      <c r="I49" s="558"/>
      <c r="J49" s="558"/>
      <c r="K49" s="563"/>
      <c r="L49" s="563"/>
      <c r="M49" s="75"/>
      <c r="N49" s="563"/>
      <c r="O49" s="563"/>
      <c r="P49" s="563"/>
      <c r="Q49" s="560"/>
      <c r="R49" s="560"/>
      <c r="S49" s="560"/>
      <c r="T49" s="560"/>
      <c r="U49" s="560"/>
      <c r="V49" s="560"/>
      <c r="W49" s="566"/>
      <c r="X49" s="491"/>
      <c r="Y49" s="491"/>
      <c r="Z49" s="301" t="s">
        <v>391</v>
      </c>
      <c r="AA49" s="134" t="s">
        <v>380</v>
      </c>
      <c r="AB49" s="134" t="s">
        <v>383</v>
      </c>
      <c r="AC49" s="395" t="s">
        <v>461</v>
      </c>
      <c r="AD49" s="413"/>
    </row>
    <row r="50" spans="1:30" ht="39" customHeight="1" thickBot="1">
      <c r="A50" s="542"/>
      <c r="B50" s="603"/>
      <c r="C50" s="529"/>
      <c r="D50" s="473"/>
      <c r="E50" s="470"/>
      <c r="F50" s="470"/>
      <c r="G50" s="467"/>
      <c r="H50" s="582"/>
      <c r="I50" s="579"/>
      <c r="J50" s="579"/>
      <c r="K50" s="564"/>
      <c r="L50" s="564"/>
      <c r="M50" s="82"/>
      <c r="N50" s="564"/>
      <c r="O50" s="564"/>
      <c r="P50" s="564"/>
      <c r="Q50" s="561"/>
      <c r="R50" s="561"/>
      <c r="S50" s="561"/>
      <c r="T50" s="561"/>
      <c r="U50" s="561"/>
      <c r="V50" s="561"/>
      <c r="W50" s="567"/>
      <c r="X50" s="492"/>
      <c r="Y50" s="492"/>
      <c r="Z50" s="303" t="s">
        <v>392</v>
      </c>
      <c r="AA50" s="84" t="s">
        <v>381</v>
      </c>
      <c r="AB50" s="84" t="s">
        <v>346</v>
      </c>
      <c r="AC50" s="391" t="s">
        <v>459</v>
      </c>
      <c r="AD50" s="413"/>
    </row>
    <row r="51" spans="1:30" ht="27.75" customHeight="1">
      <c r="A51" s="557">
        <v>4</v>
      </c>
      <c r="B51" s="487" t="s">
        <v>225</v>
      </c>
      <c r="C51" s="593" t="s">
        <v>146</v>
      </c>
      <c r="D51" s="539" t="s">
        <v>224</v>
      </c>
      <c r="E51" s="499" t="s">
        <v>40</v>
      </c>
      <c r="F51" s="574" t="s">
        <v>243</v>
      </c>
      <c r="G51" s="493" t="s">
        <v>41</v>
      </c>
      <c r="H51" s="533" t="s">
        <v>37</v>
      </c>
      <c r="I51" s="550"/>
      <c r="J51" s="556"/>
      <c r="K51" s="522">
        <v>10</v>
      </c>
      <c r="L51" s="503">
        <v>5</v>
      </c>
      <c r="M51" s="503"/>
      <c r="N51" s="503">
        <f t="shared" si="0"/>
        <v>50</v>
      </c>
      <c r="O51" s="503">
        <v>1</v>
      </c>
      <c r="P51" s="503">
        <v>10</v>
      </c>
      <c r="Q51" s="501">
        <f t="shared" si="4"/>
        <v>10</v>
      </c>
      <c r="R51" s="501">
        <v>10</v>
      </c>
      <c r="S51" s="501">
        <v>1</v>
      </c>
      <c r="T51" s="501">
        <v>1</v>
      </c>
      <c r="U51" s="501">
        <f t="shared" si="1"/>
        <v>41.5</v>
      </c>
      <c r="V51" s="501">
        <v>-1</v>
      </c>
      <c r="W51" s="513">
        <f t="shared" si="2"/>
        <v>-34.725000000000001</v>
      </c>
      <c r="X51" s="511" t="str">
        <f t="shared" si="3"/>
        <v>BAJA o N. S.</v>
      </c>
      <c r="Y51" s="511" t="s">
        <v>179</v>
      </c>
      <c r="Z51" s="136" t="s">
        <v>389</v>
      </c>
      <c r="AA51" s="294" t="s">
        <v>388</v>
      </c>
      <c r="AB51" s="141" t="s">
        <v>346</v>
      </c>
      <c r="AC51" s="391" t="s">
        <v>460</v>
      </c>
      <c r="AD51" s="413"/>
    </row>
    <row r="52" spans="1:30" ht="33.75" customHeight="1">
      <c r="A52" s="542"/>
      <c r="B52" s="488"/>
      <c r="C52" s="594"/>
      <c r="D52" s="472"/>
      <c r="E52" s="469"/>
      <c r="F52" s="575"/>
      <c r="G52" s="494"/>
      <c r="H52" s="534"/>
      <c r="I52" s="481"/>
      <c r="J52" s="478"/>
      <c r="K52" s="475"/>
      <c r="L52" s="457"/>
      <c r="M52" s="458"/>
      <c r="N52" s="457"/>
      <c r="O52" s="457"/>
      <c r="P52" s="457"/>
      <c r="Q52" s="454"/>
      <c r="R52" s="454"/>
      <c r="S52" s="454"/>
      <c r="T52" s="454"/>
      <c r="U52" s="454"/>
      <c r="V52" s="454"/>
      <c r="W52" s="460"/>
      <c r="X52" s="445"/>
      <c r="Y52" s="445"/>
      <c r="Z52" s="327" t="s">
        <v>338</v>
      </c>
      <c r="AA52" s="139" t="s">
        <v>185</v>
      </c>
      <c r="AB52" s="217" t="s">
        <v>346</v>
      </c>
      <c r="AC52" s="405" t="s">
        <v>484</v>
      </c>
      <c r="AD52" s="413"/>
    </row>
    <row r="53" spans="1:30" ht="28.5" customHeight="1">
      <c r="A53" s="542"/>
      <c r="B53" s="488"/>
      <c r="C53" s="594"/>
      <c r="D53" s="472"/>
      <c r="E53" s="469"/>
      <c r="F53" s="575"/>
      <c r="G53" s="494"/>
      <c r="H53" s="534"/>
      <c r="I53" s="481"/>
      <c r="J53" s="478"/>
      <c r="K53" s="475"/>
      <c r="L53" s="457"/>
      <c r="M53" s="255"/>
      <c r="N53" s="457"/>
      <c r="O53" s="457"/>
      <c r="P53" s="457"/>
      <c r="Q53" s="454"/>
      <c r="R53" s="454"/>
      <c r="S53" s="454"/>
      <c r="T53" s="454"/>
      <c r="U53" s="454"/>
      <c r="V53" s="454"/>
      <c r="W53" s="460"/>
      <c r="X53" s="445"/>
      <c r="Y53" s="445"/>
      <c r="Z53" s="329" t="s">
        <v>390</v>
      </c>
      <c r="AA53" s="246" t="s">
        <v>185</v>
      </c>
      <c r="AB53" s="284" t="s">
        <v>346</v>
      </c>
      <c r="AC53" s="391" t="s">
        <v>489</v>
      </c>
      <c r="AD53" s="413"/>
    </row>
    <row r="54" spans="1:30" ht="25.5" customHeight="1">
      <c r="A54" s="542"/>
      <c r="B54" s="488"/>
      <c r="C54" s="594"/>
      <c r="D54" s="472"/>
      <c r="E54" s="469"/>
      <c r="F54" s="575"/>
      <c r="G54" s="494"/>
      <c r="H54" s="534"/>
      <c r="I54" s="481"/>
      <c r="J54" s="478"/>
      <c r="K54" s="475"/>
      <c r="L54" s="457"/>
      <c r="M54" s="255"/>
      <c r="N54" s="457"/>
      <c r="O54" s="457"/>
      <c r="P54" s="457"/>
      <c r="Q54" s="454"/>
      <c r="R54" s="454"/>
      <c r="S54" s="454"/>
      <c r="T54" s="454"/>
      <c r="U54" s="454"/>
      <c r="V54" s="454"/>
      <c r="W54" s="460"/>
      <c r="X54" s="445"/>
      <c r="Y54" s="445"/>
      <c r="Z54" s="329" t="s">
        <v>375</v>
      </c>
      <c r="AA54" s="312" t="s">
        <v>379</v>
      </c>
      <c r="AB54" s="312" t="s">
        <v>346</v>
      </c>
      <c r="AC54" s="394" t="s">
        <v>450</v>
      </c>
      <c r="AD54" s="413"/>
    </row>
    <row r="55" spans="1:30" ht="25.5" customHeight="1">
      <c r="A55" s="542"/>
      <c r="B55" s="488"/>
      <c r="C55" s="594"/>
      <c r="D55" s="472"/>
      <c r="E55" s="469"/>
      <c r="F55" s="575"/>
      <c r="G55" s="494"/>
      <c r="H55" s="534"/>
      <c r="I55" s="481"/>
      <c r="J55" s="478"/>
      <c r="K55" s="475"/>
      <c r="L55" s="457"/>
      <c r="M55" s="255"/>
      <c r="N55" s="457"/>
      <c r="O55" s="457"/>
      <c r="P55" s="457"/>
      <c r="Q55" s="454"/>
      <c r="R55" s="454"/>
      <c r="S55" s="454"/>
      <c r="T55" s="454"/>
      <c r="U55" s="454"/>
      <c r="V55" s="454"/>
      <c r="W55" s="460"/>
      <c r="X55" s="445"/>
      <c r="Y55" s="445"/>
      <c r="Z55" s="329" t="s">
        <v>391</v>
      </c>
      <c r="AA55" s="312" t="s">
        <v>380</v>
      </c>
      <c r="AB55" s="312" t="s">
        <v>383</v>
      </c>
      <c r="AC55" s="405" t="s">
        <v>461</v>
      </c>
      <c r="AD55" s="413"/>
    </row>
    <row r="56" spans="1:30" ht="31.5" customHeight="1" thickBot="1">
      <c r="A56" s="542"/>
      <c r="B56" s="488"/>
      <c r="C56" s="595"/>
      <c r="D56" s="473"/>
      <c r="E56" s="470"/>
      <c r="F56" s="576"/>
      <c r="G56" s="573"/>
      <c r="H56" s="592"/>
      <c r="I56" s="482"/>
      <c r="J56" s="479"/>
      <c r="K56" s="476"/>
      <c r="L56" s="458"/>
      <c r="M56" s="255"/>
      <c r="N56" s="458"/>
      <c r="O56" s="458"/>
      <c r="P56" s="458"/>
      <c r="Q56" s="455"/>
      <c r="R56" s="455"/>
      <c r="S56" s="455"/>
      <c r="T56" s="455"/>
      <c r="U56" s="455"/>
      <c r="V56" s="455"/>
      <c r="W56" s="461"/>
      <c r="X56" s="446"/>
      <c r="Y56" s="512"/>
      <c r="Z56" s="326" t="s">
        <v>392</v>
      </c>
      <c r="AA56" s="320" t="s">
        <v>381</v>
      </c>
      <c r="AB56" s="320" t="s">
        <v>346</v>
      </c>
      <c r="AC56" s="391" t="s">
        <v>459</v>
      </c>
      <c r="AD56" s="413"/>
    </row>
    <row r="57" spans="1:30" ht="31.5" customHeight="1">
      <c r="A57" s="307"/>
      <c r="B57" s="297"/>
      <c r="C57" s="528" t="s">
        <v>399</v>
      </c>
      <c r="D57" s="530" t="s">
        <v>405</v>
      </c>
      <c r="E57" s="496" t="s">
        <v>40</v>
      </c>
      <c r="F57" s="496" t="s">
        <v>406</v>
      </c>
      <c r="G57" s="493" t="s">
        <v>41</v>
      </c>
      <c r="H57" s="533"/>
      <c r="I57" s="568"/>
      <c r="J57" s="556" t="s">
        <v>42</v>
      </c>
      <c r="K57" s="522"/>
      <c r="L57" s="503"/>
      <c r="M57" s="254"/>
      <c r="N57" s="503"/>
      <c r="O57" s="503"/>
      <c r="P57" s="503"/>
      <c r="Q57" s="501"/>
      <c r="R57" s="501"/>
      <c r="S57" s="501"/>
      <c r="T57" s="501"/>
      <c r="U57" s="501"/>
      <c r="V57" s="501"/>
      <c r="W57" s="513"/>
      <c r="X57" s="511"/>
      <c r="Y57" s="490" t="s">
        <v>404</v>
      </c>
      <c r="Z57" s="325" t="s">
        <v>389</v>
      </c>
      <c r="AA57" s="294" t="s">
        <v>388</v>
      </c>
      <c r="AB57" s="258" t="s">
        <v>346</v>
      </c>
      <c r="AC57" s="405" t="s">
        <v>461</v>
      </c>
      <c r="AD57" s="413"/>
    </row>
    <row r="58" spans="1:30" ht="31.5" customHeight="1">
      <c r="A58" s="307"/>
      <c r="B58" s="297"/>
      <c r="C58" s="463"/>
      <c r="D58" s="531"/>
      <c r="E58" s="497"/>
      <c r="F58" s="497"/>
      <c r="G58" s="494"/>
      <c r="H58" s="534"/>
      <c r="I58" s="569"/>
      <c r="J58" s="478"/>
      <c r="K58" s="475"/>
      <c r="L58" s="457"/>
      <c r="M58" s="255"/>
      <c r="N58" s="457"/>
      <c r="O58" s="457"/>
      <c r="P58" s="457"/>
      <c r="Q58" s="454"/>
      <c r="R58" s="454"/>
      <c r="S58" s="454"/>
      <c r="T58" s="454"/>
      <c r="U58" s="454"/>
      <c r="V58" s="454"/>
      <c r="W58" s="460"/>
      <c r="X58" s="445"/>
      <c r="Y58" s="491"/>
      <c r="Z58" s="322" t="s">
        <v>400</v>
      </c>
      <c r="AA58" s="252" t="s">
        <v>401</v>
      </c>
      <c r="AB58" s="251" t="s">
        <v>403</v>
      </c>
      <c r="AC58" s="405" t="s">
        <v>484</v>
      </c>
      <c r="AD58" s="413"/>
    </row>
    <row r="59" spans="1:30" ht="31.5" customHeight="1" thickBot="1">
      <c r="A59" s="307"/>
      <c r="B59" s="297"/>
      <c r="C59" s="529"/>
      <c r="D59" s="532"/>
      <c r="E59" s="498"/>
      <c r="F59" s="498"/>
      <c r="G59" s="495"/>
      <c r="H59" s="535"/>
      <c r="I59" s="570"/>
      <c r="J59" s="520"/>
      <c r="K59" s="523"/>
      <c r="L59" s="504"/>
      <c r="M59" s="281"/>
      <c r="N59" s="504"/>
      <c r="O59" s="504"/>
      <c r="P59" s="504"/>
      <c r="Q59" s="502"/>
      <c r="R59" s="502"/>
      <c r="S59" s="502"/>
      <c r="T59" s="502"/>
      <c r="U59" s="502"/>
      <c r="V59" s="502"/>
      <c r="W59" s="514"/>
      <c r="X59" s="512"/>
      <c r="Y59" s="492"/>
      <c r="Z59" s="326" t="s">
        <v>429</v>
      </c>
      <c r="AA59" s="320" t="s">
        <v>402</v>
      </c>
      <c r="AB59" s="218"/>
      <c r="AC59" s="405" t="s">
        <v>485</v>
      </c>
      <c r="AD59" s="413"/>
    </row>
    <row r="60" spans="1:30" ht="36.75" customHeight="1">
      <c r="A60" s="557">
        <v>5</v>
      </c>
      <c r="B60" s="553" t="s">
        <v>216</v>
      </c>
      <c r="C60" s="528" t="s">
        <v>226</v>
      </c>
      <c r="D60" s="530" t="s">
        <v>256</v>
      </c>
      <c r="E60" s="496" t="s">
        <v>40</v>
      </c>
      <c r="F60" s="496" t="s">
        <v>253</v>
      </c>
      <c r="G60" s="493" t="s">
        <v>41</v>
      </c>
      <c r="H60" s="533" t="s">
        <v>37</v>
      </c>
      <c r="I60" s="568"/>
      <c r="J60" s="556"/>
      <c r="K60" s="522">
        <v>10</v>
      </c>
      <c r="L60" s="503">
        <v>5</v>
      </c>
      <c r="M60" s="503"/>
      <c r="N60" s="503">
        <f t="shared" si="0"/>
        <v>50</v>
      </c>
      <c r="O60" s="503">
        <v>1</v>
      </c>
      <c r="P60" s="503">
        <v>10</v>
      </c>
      <c r="Q60" s="501">
        <f t="shared" si="4"/>
        <v>10</v>
      </c>
      <c r="R60" s="501">
        <v>5</v>
      </c>
      <c r="S60" s="501">
        <v>1</v>
      </c>
      <c r="T60" s="501">
        <v>1</v>
      </c>
      <c r="U60" s="501">
        <f t="shared" ref="U60:U118" si="5">(R60*3.5)+(S60*3.5)+(T60*3)</f>
        <v>24</v>
      </c>
      <c r="V60" s="501">
        <v>-1</v>
      </c>
      <c r="W60" s="513">
        <f t="shared" si="2"/>
        <v>-32.1</v>
      </c>
      <c r="X60" s="511" t="str">
        <f t="shared" si="3"/>
        <v>BAJA o N. S.</v>
      </c>
      <c r="Y60" s="511" t="s">
        <v>285</v>
      </c>
      <c r="Z60" s="136" t="s">
        <v>389</v>
      </c>
      <c r="AA60" s="294" t="s">
        <v>388</v>
      </c>
      <c r="AB60" s="324" t="s">
        <v>346</v>
      </c>
      <c r="AC60" s="405" t="s">
        <v>460</v>
      </c>
      <c r="AD60" s="413"/>
    </row>
    <row r="61" spans="1:30" ht="36.75" customHeight="1">
      <c r="A61" s="542"/>
      <c r="B61" s="554"/>
      <c r="C61" s="463"/>
      <c r="D61" s="531"/>
      <c r="E61" s="497"/>
      <c r="F61" s="497"/>
      <c r="G61" s="494"/>
      <c r="H61" s="534"/>
      <c r="I61" s="569"/>
      <c r="J61" s="478"/>
      <c r="K61" s="475"/>
      <c r="L61" s="457"/>
      <c r="M61" s="457"/>
      <c r="N61" s="457"/>
      <c r="O61" s="457"/>
      <c r="P61" s="457"/>
      <c r="Q61" s="454"/>
      <c r="R61" s="454"/>
      <c r="S61" s="454"/>
      <c r="T61" s="454"/>
      <c r="U61" s="454"/>
      <c r="V61" s="454"/>
      <c r="W61" s="460"/>
      <c r="X61" s="445"/>
      <c r="Y61" s="445"/>
      <c r="Z61" s="329" t="s">
        <v>390</v>
      </c>
      <c r="AA61" s="246" t="s">
        <v>185</v>
      </c>
      <c r="AB61" s="284" t="s">
        <v>346</v>
      </c>
      <c r="AC61" s="391" t="s">
        <v>489</v>
      </c>
      <c r="AD61" s="413"/>
    </row>
    <row r="62" spans="1:30" ht="46.5" customHeight="1">
      <c r="A62" s="542"/>
      <c r="B62" s="554"/>
      <c r="C62" s="463"/>
      <c r="D62" s="531"/>
      <c r="E62" s="497"/>
      <c r="F62" s="497"/>
      <c r="G62" s="494"/>
      <c r="H62" s="534"/>
      <c r="I62" s="569"/>
      <c r="J62" s="478"/>
      <c r="K62" s="475"/>
      <c r="L62" s="457"/>
      <c r="M62" s="458"/>
      <c r="N62" s="457"/>
      <c r="O62" s="457"/>
      <c r="P62" s="457"/>
      <c r="Q62" s="454"/>
      <c r="R62" s="454"/>
      <c r="S62" s="454"/>
      <c r="T62" s="454"/>
      <c r="U62" s="454"/>
      <c r="V62" s="454"/>
      <c r="W62" s="460"/>
      <c r="X62" s="445"/>
      <c r="Y62" s="445"/>
      <c r="Z62" s="329" t="s">
        <v>375</v>
      </c>
      <c r="AA62" s="312" t="s">
        <v>379</v>
      </c>
      <c r="AB62" s="312" t="s">
        <v>346</v>
      </c>
      <c r="AC62" s="394" t="s">
        <v>452</v>
      </c>
      <c r="AD62" s="413"/>
    </row>
    <row r="63" spans="1:30" ht="36.75" customHeight="1">
      <c r="A63" s="542"/>
      <c r="B63" s="554"/>
      <c r="C63" s="463"/>
      <c r="D63" s="531"/>
      <c r="E63" s="497"/>
      <c r="F63" s="497"/>
      <c r="G63" s="494"/>
      <c r="H63" s="534"/>
      <c r="I63" s="569"/>
      <c r="J63" s="478"/>
      <c r="K63" s="475"/>
      <c r="L63" s="457"/>
      <c r="M63" s="255"/>
      <c r="N63" s="457"/>
      <c r="O63" s="457"/>
      <c r="P63" s="457"/>
      <c r="Q63" s="454"/>
      <c r="R63" s="454"/>
      <c r="S63" s="454"/>
      <c r="T63" s="454"/>
      <c r="U63" s="454"/>
      <c r="V63" s="454"/>
      <c r="W63" s="460"/>
      <c r="X63" s="445"/>
      <c r="Y63" s="445"/>
      <c r="Z63" s="329" t="s">
        <v>391</v>
      </c>
      <c r="AA63" s="312" t="s">
        <v>380</v>
      </c>
      <c r="AB63" s="312" t="s">
        <v>383</v>
      </c>
      <c r="AC63" s="405" t="s">
        <v>461</v>
      </c>
      <c r="AD63" s="413"/>
    </row>
    <row r="64" spans="1:30" ht="36.75" customHeight="1" thickBot="1">
      <c r="A64" s="542"/>
      <c r="B64" s="554"/>
      <c r="C64" s="529"/>
      <c r="D64" s="532"/>
      <c r="E64" s="498"/>
      <c r="F64" s="498"/>
      <c r="G64" s="495"/>
      <c r="H64" s="535"/>
      <c r="I64" s="570"/>
      <c r="J64" s="520"/>
      <c r="K64" s="523"/>
      <c r="L64" s="504"/>
      <c r="M64" s="281"/>
      <c r="N64" s="504"/>
      <c r="O64" s="504"/>
      <c r="P64" s="504"/>
      <c r="Q64" s="502"/>
      <c r="R64" s="502"/>
      <c r="S64" s="502"/>
      <c r="T64" s="502"/>
      <c r="U64" s="502"/>
      <c r="V64" s="502"/>
      <c r="W64" s="514"/>
      <c r="X64" s="512"/>
      <c r="Y64" s="512"/>
      <c r="Z64" s="326" t="s">
        <v>392</v>
      </c>
      <c r="AA64" s="320" t="s">
        <v>381</v>
      </c>
      <c r="AB64" s="320" t="s">
        <v>346</v>
      </c>
      <c r="AC64" s="391" t="s">
        <v>459</v>
      </c>
      <c r="AD64" s="413"/>
    </row>
    <row r="65" spans="1:30" ht="42" customHeight="1">
      <c r="A65" s="542"/>
      <c r="B65" s="554"/>
      <c r="C65" s="528" t="s">
        <v>430</v>
      </c>
      <c r="D65" s="584" t="s">
        <v>431</v>
      </c>
      <c r="E65" s="499" t="s">
        <v>297</v>
      </c>
      <c r="F65" s="589" t="s">
        <v>254</v>
      </c>
      <c r="G65" s="493" t="s">
        <v>296</v>
      </c>
      <c r="H65" s="533" t="s">
        <v>37</v>
      </c>
      <c r="I65" s="568"/>
      <c r="J65" s="556"/>
      <c r="K65" s="505">
        <v>10</v>
      </c>
      <c r="L65" s="503">
        <v>5</v>
      </c>
      <c r="M65" s="503"/>
      <c r="N65" s="503">
        <f t="shared" si="0"/>
        <v>50</v>
      </c>
      <c r="O65" s="503">
        <v>1</v>
      </c>
      <c r="P65" s="503">
        <v>10</v>
      </c>
      <c r="Q65" s="501">
        <f t="shared" si="4"/>
        <v>10</v>
      </c>
      <c r="R65" s="501">
        <v>5</v>
      </c>
      <c r="S65" s="501">
        <v>1</v>
      </c>
      <c r="T65" s="501">
        <v>1</v>
      </c>
      <c r="U65" s="501">
        <f t="shared" si="5"/>
        <v>24</v>
      </c>
      <c r="V65" s="501">
        <v>-1</v>
      </c>
      <c r="W65" s="513">
        <f t="shared" si="2"/>
        <v>-32.1</v>
      </c>
      <c r="X65" s="511" t="str">
        <f t="shared" si="3"/>
        <v>BAJA o N. S.</v>
      </c>
      <c r="Y65" s="511" t="s">
        <v>285</v>
      </c>
      <c r="Z65" s="136" t="s">
        <v>331</v>
      </c>
      <c r="AA65" s="294" t="s">
        <v>185</v>
      </c>
      <c r="AB65" s="324" t="s">
        <v>344</v>
      </c>
      <c r="AC65" s="394" t="s">
        <v>469</v>
      </c>
      <c r="AD65" s="413"/>
    </row>
    <row r="66" spans="1:30" ht="27" customHeight="1">
      <c r="A66" s="542"/>
      <c r="B66" s="554"/>
      <c r="C66" s="463"/>
      <c r="D66" s="585"/>
      <c r="E66" s="469"/>
      <c r="F66" s="590"/>
      <c r="G66" s="494"/>
      <c r="H66" s="534"/>
      <c r="I66" s="569"/>
      <c r="J66" s="478"/>
      <c r="K66" s="506"/>
      <c r="L66" s="457"/>
      <c r="M66" s="457"/>
      <c r="N66" s="457"/>
      <c r="O66" s="457"/>
      <c r="P66" s="457"/>
      <c r="Q66" s="454"/>
      <c r="R66" s="454"/>
      <c r="S66" s="454"/>
      <c r="T66" s="454"/>
      <c r="U66" s="454"/>
      <c r="V66" s="454"/>
      <c r="W66" s="460"/>
      <c r="X66" s="445"/>
      <c r="Y66" s="445"/>
      <c r="Z66" s="327" t="s">
        <v>356</v>
      </c>
      <c r="AA66" s="250" t="s">
        <v>361</v>
      </c>
      <c r="AB66" s="249" t="s">
        <v>346</v>
      </c>
      <c r="AC66" s="405" t="s">
        <v>471</v>
      </c>
      <c r="AD66" s="413"/>
    </row>
    <row r="67" spans="1:30" ht="60.75" customHeight="1">
      <c r="A67" s="542"/>
      <c r="B67" s="554"/>
      <c r="C67" s="463"/>
      <c r="D67" s="585"/>
      <c r="E67" s="469"/>
      <c r="F67" s="590"/>
      <c r="G67" s="494"/>
      <c r="H67" s="534"/>
      <c r="I67" s="569"/>
      <c r="J67" s="478"/>
      <c r="K67" s="506"/>
      <c r="L67" s="457"/>
      <c r="M67" s="457"/>
      <c r="N67" s="457"/>
      <c r="O67" s="457"/>
      <c r="P67" s="457"/>
      <c r="Q67" s="454"/>
      <c r="R67" s="454"/>
      <c r="S67" s="454"/>
      <c r="T67" s="454"/>
      <c r="U67" s="454"/>
      <c r="V67" s="454"/>
      <c r="W67" s="460"/>
      <c r="X67" s="445"/>
      <c r="Y67" s="445"/>
      <c r="Z67" s="327" t="s">
        <v>436</v>
      </c>
      <c r="AA67" s="250" t="s">
        <v>185</v>
      </c>
      <c r="AB67" s="249" t="s">
        <v>354</v>
      </c>
      <c r="AC67" s="405" t="s">
        <v>443</v>
      </c>
      <c r="AD67" s="413"/>
    </row>
    <row r="68" spans="1:30" ht="30.75" customHeight="1" thickBot="1">
      <c r="A68" s="543"/>
      <c r="B68" s="555"/>
      <c r="C68" s="529"/>
      <c r="D68" s="538"/>
      <c r="E68" s="500"/>
      <c r="F68" s="588"/>
      <c r="G68" s="495"/>
      <c r="H68" s="535"/>
      <c r="I68" s="570"/>
      <c r="J68" s="520"/>
      <c r="K68" s="507"/>
      <c r="L68" s="504"/>
      <c r="M68" s="504"/>
      <c r="N68" s="504"/>
      <c r="O68" s="504"/>
      <c r="P68" s="504"/>
      <c r="Q68" s="502"/>
      <c r="R68" s="502"/>
      <c r="S68" s="502"/>
      <c r="T68" s="502"/>
      <c r="U68" s="502"/>
      <c r="V68" s="502"/>
      <c r="W68" s="514"/>
      <c r="X68" s="512"/>
      <c r="Y68" s="512"/>
      <c r="Z68" s="328" t="s">
        <v>332</v>
      </c>
      <c r="AA68" s="247" t="s">
        <v>334</v>
      </c>
      <c r="AB68" s="289" t="s">
        <v>344</v>
      </c>
      <c r="AC68" s="399" t="s">
        <v>458</v>
      </c>
      <c r="AD68" s="413"/>
    </row>
    <row r="69" spans="1:30" ht="37.5" customHeight="1">
      <c r="A69" s="557">
        <v>6</v>
      </c>
      <c r="B69" s="487" t="s">
        <v>210</v>
      </c>
      <c r="C69" s="528" t="s">
        <v>211</v>
      </c>
      <c r="D69" s="539" t="s">
        <v>257</v>
      </c>
      <c r="E69" s="499" t="s">
        <v>237</v>
      </c>
      <c r="F69" s="499" t="s">
        <v>178</v>
      </c>
      <c r="G69" s="551" t="s">
        <v>99</v>
      </c>
      <c r="H69" s="533" t="s">
        <v>37</v>
      </c>
      <c r="I69" s="550"/>
      <c r="J69" s="556"/>
      <c r="K69" s="522">
        <v>10</v>
      </c>
      <c r="L69" s="503">
        <v>5</v>
      </c>
      <c r="M69" s="503"/>
      <c r="N69" s="503">
        <f t="shared" si="0"/>
        <v>50</v>
      </c>
      <c r="O69" s="503">
        <v>1</v>
      </c>
      <c r="P69" s="503">
        <v>10</v>
      </c>
      <c r="Q69" s="501">
        <f t="shared" si="4"/>
        <v>10</v>
      </c>
      <c r="R69" s="501">
        <v>10</v>
      </c>
      <c r="S69" s="501">
        <v>1</v>
      </c>
      <c r="T69" s="501">
        <v>1</v>
      </c>
      <c r="U69" s="501">
        <f t="shared" si="5"/>
        <v>41.5</v>
      </c>
      <c r="V69" s="501">
        <v>-1</v>
      </c>
      <c r="W69" s="513">
        <f t="shared" si="2"/>
        <v>-34.725000000000001</v>
      </c>
      <c r="X69" s="511" t="str">
        <f t="shared" si="3"/>
        <v>BAJA o N. S.</v>
      </c>
      <c r="Y69" s="544" t="s">
        <v>179</v>
      </c>
      <c r="Z69" s="144" t="s">
        <v>384</v>
      </c>
      <c r="AA69" s="294" t="s">
        <v>388</v>
      </c>
      <c r="AB69" s="324" t="s">
        <v>346</v>
      </c>
      <c r="AC69" s="299" t="s">
        <v>460</v>
      </c>
      <c r="AD69" s="413"/>
    </row>
    <row r="70" spans="1:30" ht="37.5" customHeight="1">
      <c r="A70" s="542"/>
      <c r="B70" s="488"/>
      <c r="C70" s="463"/>
      <c r="D70" s="472"/>
      <c r="E70" s="469"/>
      <c r="F70" s="469"/>
      <c r="G70" s="466"/>
      <c r="H70" s="534"/>
      <c r="I70" s="481"/>
      <c r="J70" s="478"/>
      <c r="K70" s="475"/>
      <c r="L70" s="457"/>
      <c r="M70" s="458"/>
      <c r="N70" s="457"/>
      <c r="O70" s="457"/>
      <c r="P70" s="457"/>
      <c r="Q70" s="454"/>
      <c r="R70" s="454"/>
      <c r="S70" s="454"/>
      <c r="T70" s="454"/>
      <c r="U70" s="454"/>
      <c r="V70" s="454"/>
      <c r="W70" s="460"/>
      <c r="X70" s="445"/>
      <c r="Y70" s="545"/>
      <c r="Z70" s="145" t="s">
        <v>385</v>
      </c>
      <c r="AA70" s="312" t="s">
        <v>185</v>
      </c>
      <c r="AB70" s="217" t="s">
        <v>346</v>
      </c>
      <c r="AC70" s="198" t="s">
        <v>489</v>
      </c>
      <c r="AD70" s="413"/>
    </row>
    <row r="71" spans="1:30" ht="59.25" customHeight="1">
      <c r="A71" s="542"/>
      <c r="B71" s="488"/>
      <c r="C71" s="463"/>
      <c r="D71" s="472"/>
      <c r="E71" s="469"/>
      <c r="F71" s="469"/>
      <c r="G71" s="466"/>
      <c r="H71" s="534"/>
      <c r="I71" s="481"/>
      <c r="J71" s="478"/>
      <c r="K71" s="475"/>
      <c r="L71" s="457"/>
      <c r="M71" s="456"/>
      <c r="N71" s="457"/>
      <c r="O71" s="457"/>
      <c r="P71" s="457"/>
      <c r="Q71" s="454"/>
      <c r="R71" s="454"/>
      <c r="S71" s="454"/>
      <c r="T71" s="454"/>
      <c r="U71" s="454"/>
      <c r="V71" s="454"/>
      <c r="W71" s="460"/>
      <c r="X71" s="445"/>
      <c r="Y71" s="545"/>
      <c r="Z71" s="145" t="s">
        <v>375</v>
      </c>
      <c r="AA71" s="312" t="s">
        <v>379</v>
      </c>
      <c r="AB71" s="217" t="s">
        <v>346</v>
      </c>
      <c r="AC71" s="197" t="s">
        <v>450</v>
      </c>
      <c r="AD71" s="413"/>
    </row>
    <row r="72" spans="1:30" ht="37.5" customHeight="1">
      <c r="A72" s="542"/>
      <c r="B72" s="488"/>
      <c r="C72" s="463"/>
      <c r="D72" s="472"/>
      <c r="E72" s="469"/>
      <c r="F72" s="469"/>
      <c r="G72" s="466"/>
      <c r="H72" s="534"/>
      <c r="I72" s="481"/>
      <c r="J72" s="478"/>
      <c r="K72" s="475"/>
      <c r="L72" s="457"/>
      <c r="M72" s="457"/>
      <c r="N72" s="457"/>
      <c r="O72" s="457"/>
      <c r="P72" s="457"/>
      <c r="Q72" s="454"/>
      <c r="R72" s="454"/>
      <c r="S72" s="454"/>
      <c r="T72" s="454"/>
      <c r="U72" s="454"/>
      <c r="V72" s="454"/>
      <c r="W72" s="460"/>
      <c r="X72" s="445"/>
      <c r="Y72" s="545"/>
      <c r="Z72" s="145" t="s">
        <v>386</v>
      </c>
      <c r="AA72" s="312" t="s">
        <v>380</v>
      </c>
      <c r="AB72" s="217" t="s">
        <v>383</v>
      </c>
      <c r="AC72" s="194" t="s">
        <v>470</v>
      </c>
      <c r="AD72" s="413"/>
    </row>
    <row r="73" spans="1:30" ht="37.5" customHeight="1" thickBot="1">
      <c r="A73" s="542"/>
      <c r="B73" s="489"/>
      <c r="C73" s="529"/>
      <c r="D73" s="540"/>
      <c r="E73" s="500"/>
      <c r="F73" s="500"/>
      <c r="G73" s="552"/>
      <c r="H73" s="535"/>
      <c r="I73" s="541"/>
      <c r="J73" s="520"/>
      <c r="K73" s="523"/>
      <c r="L73" s="504"/>
      <c r="M73" s="504"/>
      <c r="N73" s="504"/>
      <c r="O73" s="504"/>
      <c r="P73" s="504"/>
      <c r="Q73" s="502"/>
      <c r="R73" s="502"/>
      <c r="S73" s="502"/>
      <c r="T73" s="502"/>
      <c r="U73" s="502"/>
      <c r="V73" s="502"/>
      <c r="W73" s="514"/>
      <c r="X73" s="512"/>
      <c r="Y73" s="546"/>
      <c r="Z73" s="148" t="s">
        <v>387</v>
      </c>
      <c r="AA73" s="320" t="s">
        <v>381</v>
      </c>
      <c r="AB73" s="218" t="s">
        <v>346</v>
      </c>
      <c r="AC73" s="391" t="s">
        <v>459</v>
      </c>
      <c r="AD73" s="413"/>
    </row>
    <row r="74" spans="1:30" ht="84.75" customHeight="1" thickBot="1">
      <c r="A74" s="557">
        <v>7</v>
      </c>
      <c r="B74" s="600" t="s">
        <v>138</v>
      </c>
      <c r="C74" s="346" t="s">
        <v>213</v>
      </c>
      <c r="D74" s="185" t="s">
        <v>260</v>
      </c>
      <c r="E74" s="128" t="s">
        <v>34</v>
      </c>
      <c r="F74" s="347" t="s">
        <v>262</v>
      </c>
      <c r="G74" s="353" t="s">
        <v>51</v>
      </c>
      <c r="H74" s="352" t="s">
        <v>37</v>
      </c>
      <c r="I74" s="349"/>
      <c r="J74" s="350"/>
      <c r="K74" s="351">
        <v>1</v>
      </c>
      <c r="L74" s="130">
        <v>1</v>
      </c>
      <c r="M74" s="130"/>
      <c r="N74" s="130">
        <f t="shared" ref="N74" si="6">K74*L74</f>
        <v>1</v>
      </c>
      <c r="O74" s="130">
        <v>1</v>
      </c>
      <c r="P74" s="130">
        <v>10</v>
      </c>
      <c r="Q74" s="131">
        <f t="shared" ref="Q74" si="7">O74*P74</f>
        <v>10</v>
      </c>
      <c r="R74" s="131">
        <v>1</v>
      </c>
      <c r="S74" s="131">
        <v>1</v>
      </c>
      <c r="T74" s="131">
        <v>1</v>
      </c>
      <c r="U74" s="131">
        <f t="shared" ref="U74" si="8">(R74*3.5)+(S74*3.5)+(T74*3)</f>
        <v>10</v>
      </c>
      <c r="V74" s="131">
        <v>-1</v>
      </c>
      <c r="W74" s="132">
        <f t="shared" ref="W74" si="9">((N74*0.5)+(Q74*0.35)+(U74*0.15))*V74</f>
        <v>-5.5</v>
      </c>
      <c r="X74" s="330" t="str">
        <f t="shared" ref="X74" si="10">IF(W74&lt;=-75,"ALTA",IF(W74&gt;=-39,"BAJA o N. S.","MEDIA"))</f>
        <v>BAJA o N. S.</v>
      </c>
      <c r="Y74" s="330" t="s">
        <v>285</v>
      </c>
      <c r="Z74" s="200" t="s">
        <v>409</v>
      </c>
      <c r="AA74" s="330" t="s">
        <v>185</v>
      </c>
      <c r="AB74" s="199" t="s">
        <v>383</v>
      </c>
      <c r="AC74" s="415" t="s">
        <v>486</v>
      </c>
      <c r="AD74" s="413"/>
    </row>
    <row r="75" spans="1:30" ht="48" customHeight="1">
      <c r="A75" s="542"/>
      <c r="B75" s="602"/>
      <c r="C75" s="463" t="s">
        <v>229</v>
      </c>
      <c r="D75" s="585" t="s">
        <v>407</v>
      </c>
      <c r="E75" s="469" t="s">
        <v>298</v>
      </c>
      <c r="F75" s="644" t="s">
        <v>274</v>
      </c>
      <c r="G75" s="494" t="s">
        <v>296</v>
      </c>
      <c r="H75" s="534"/>
      <c r="I75" s="569"/>
      <c r="J75" s="572" t="s">
        <v>42</v>
      </c>
      <c r="K75" s="506">
        <v>10</v>
      </c>
      <c r="L75" s="457">
        <v>5</v>
      </c>
      <c r="M75" s="457"/>
      <c r="N75" s="457">
        <f t="shared" si="0"/>
        <v>50</v>
      </c>
      <c r="O75" s="457">
        <v>1</v>
      </c>
      <c r="P75" s="457">
        <v>10</v>
      </c>
      <c r="Q75" s="454">
        <f t="shared" si="4"/>
        <v>10</v>
      </c>
      <c r="R75" s="454">
        <v>1</v>
      </c>
      <c r="S75" s="454">
        <v>1</v>
      </c>
      <c r="T75" s="454">
        <v>1</v>
      </c>
      <c r="U75" s="454">
        <f t="shared" si="5"/>
        <v>10</v>
      </c>
      <c r="V75" s="454">
        <v>-1</v>
      </c>
      <c r="W75" s="460">
        <f t="shared" si="2"/>
        <v>-30</v>
      </c>
      <c r="X75" s="445" t="str">
        <f t="shared" si="3"/>
        <v>BAJA o N. S.</v>
      </c>
      <c r="Y75" s="445" t="s">
        <v>285</v>
      </c>
      <c r="Z75" s="327" t="s">
        <v>408</v>
      </c>
      <c r="AA75" s="250" t="s">
        <v>185</v>
      </c>
      <c r="AB75" s="249" t="s">
        <v>383</v>
      </c>
      <c r="AC75" s="193" t="s">
        <v>487</v>
      </c>
      <c r="AD75" s="413"/>
    </row>
    <row r="76" spans="1:30" ht="55.5" customHeight="1" thickBot="1">
      <c r="A76" s="542"/>
      <c r="B76" s="643"/>
      <c r="C76" s="529"/>
      <c r="D76" s="538"/>
      <c r="E76" s="500"/>
      <c r="F76" s="645"/>
      <c r="G76" s="495"/>
      <c r="H76" s="535"/>
      <c r="I76" s="570"/>
      <c r="J76" s="527"/>
      <c r="K76" s="507"/>
      <c r="L76" s="504"/>
      <c r="M76" s="504"/>
      <c r="N76" s="504"/>
      <c r="O76" s="504"/>
      <c r="P76" s="504"/>
      <c r="Q76" s="502"/>
      <c r="R76" s="502"/>
      <c r="S76" s="502"/>
      <c r="T76" s="502"/>
      <c r="U76" s="502"/>
      <c r="V76" s="502"/>
      <c r="W76" s="514"/>
      <c r="X76" s="512"/>
      <c r="Y76" s="512"/>
      <c r="Z76" s="328" t="s">
        <v>332</v>
      </c>
      <c r="AA76" s="320" t="s">
        <v>334</v>
      </c>
      <c r="AB76" s="218" t="s">
        <v>344</v>
      </c>
      <c r="AC76" s="416" t="s">
        <v>458</v>
      </c>
      <c r="AD76" s="413"/>
    </row>
    <row r="77" spans="1:30" ht="27" customHeight="1">
      <c r="A77" s="450">
        <v>8</v>
      </c>
      <c r="B77" s="487" t="s">
        <v>209</v>
      </c>
      <c r="C77" s="528" t="s">
        <v>211</v>
      </c>
      <c r="D77" s="539" t="s">
        <v>281</v>
      </c>
      <c r="E77" s="499" t="s">
        <v>150</v>
      </c>
      <c r="F77" s="499" t="s">
        <v>178</v>
      </c>
      <c r="G77" s="648" t="s">
        <v>99</v>
      </c>
      <c r="H77" s="524"/>
      <c r="I77" s="550"/>
      <c r="J77" s="571" t="s">
        <v>42</v>
      </c>
      <c r="K77" s="522">
        <v>10</v>
      </c>
      <c r="L77" s="503">
        <v>5</v>
      </c>
      <c r="M77" s="295"/>
      <c r="N77" s="503">
        <f t="shared" si="0"/>
        <v>50</v>
      </c>
      <c r="O77" s="503">
        <v>1</v>
      </c>
      <c r="P77" s="503">
        <v>10</v>
      </c>
      <c r="Q77" s="501">
        <f t="shared" si="4"/>
        <v>10</v>
      </c>
      <c r="R77" s="501">
        <v>5</v>
      </c>
      <c r="S77" s="501">
        <v>1</v>
      </c>
      <c r="T77" s="501">
        <v>1</v>
      </c>
      <c r="U77" s="501">
        <f t="shared" si="5"/>
        <v>24</v>
      </c>
      <c r="V77" s="501">
        <v>-1</v>
      </c>
      <c r="W77" s="513">
        <f t="shared" si="2"/>
        <v>-32.1</v>
      </c>
      <c r="X77" s="511" t="str">
        <f t="shared" si="3"/>
        <v>BAJA o N. S.</v>
      </c>
      <c r="Y77" s="511" t="s">
        <v>179</v>
      </c>
      <c r="Z77" s="136" t="s">
        <v>384</v>
      </c>
      <c r="AA77" s="294" t="s">
        <v>388</v>
      </c>
      <c r="AB77" s="324" t="s">
        <v>346</v>
      </c>
      <c r="AC77" s="193" t="s">
        <v>507</v>
      </c>
      <c r="AD77" s="413"/>
    </row>
    <row r="78" spans="1:30" ht="31.5" customHeight="1">
      <c r="A78" s="451"/>
      <c r="B78" s="488"/>
      <c r="C78" s="463"/>
      <c r="D78" s="472"/>
      <c r="E78" s="469"/>
      <c r="F78" s="469"/>
      <c r="G78" s="649"/>
      <c r="H78" s="484"/>
      <c r="I78" s="481"/>
      <c r="J78" s="572"/>
      <c r="K78" s="475"/>
      <c r="L78" s="457"/>
      <c r="M78" s="456"/>
      <c r="N78" s="457"/>
      <c r="O78" s="457"/>
      <c r="P78" s="457"/>
      <c r="Q78" s="454"/>
      <c r="R78" s="454"/>
      <c r="S78" s="454"/>
      <c r="T78" s="454"/>
      <c r="U78" s="454"/>
      <c r="V78" s="454"/>
      <c r="W78" s="460"/>
      <c r="X78" s="445"/>
      <c r="Y78" s="445"/>
      <c r="Z78" s="329" t="s">
        <v>385</v>
      </c>
      <c r="AA78" s="312" t="s">
        <v>185</v>
      </c>
      <c r="AB78" s="217" t="s">
        <v>346</v>
      </c>
      <c r="AC78" s="198" t="s">
        <v>489</v>
      </c>
      <c r="AD78" s="413"/>
    </row>
    <row r="79" spans="1:30" ht="30.75" customHeight="1">
      <c r="A79" s="451"/>
      <c r="B79" s="488"/>
      <c r="C79" s="463"/>
      <c r="D79" s="472"/>
      <c r="E79" s="469"/>
      <c r="F79" s="469"/>
      <c r="G79" s="649"/>
      <c r="H79" s="484"/>
      <c r="I79" s="481"/>
      <c r="J79" s="572"/>
      <c r="K79" s="475"/>
      <c r="L79" s="457"/>
      <c r="M79" s="457"/>
      <c r="N79" s="457"/>
      <c r="O79" s="457"/>
      <c r="P79" s="457"/>
      <c r="Q79" s="454"/>
      <c r="R79" s="454"/>
      <c r="S79" s="454"/>
      <c r="T79" s="454"/>
      <c r="U79" s="454"/>
      <c r="V79" s="454"/>
      <c r="W79" s="460"/>
      <c r="X79" s="445"/>
      <c r="Y79" s="445"/>
      <c r="Z79" s="329" t="s">
        <v>375</v>
      </c>
      <c r="AA79" s="312" t="s">
        <v>379</v>
      </c>
      <c r="AB79" s="217" t="s">
        <v>346</v>
      </c>
      <c r="AC79" s="197" t="s">
        <v>450</v>
      </c>
      <c r="AD79" s="413"/>
    </row>
    <row r="80" spans="1:30" ht="27.75" customHeight="1">
      <c r="A80" s="451"/>
      <c r="B80" s="488"/>
      <c r="C80" s="463"/>
      <c r="D80" s="472"/>
      <c r="E80" s="469"/>
      <c r="F80" s="469"/>
      <c r="G80" s="649"/>
      <c r="H80" s="484"/>
      <c r="I80" s="481"/>
      <c r="J80" s="572"/>
      <c r="K80" s="475"/>
      <c r="L80" s="457"/>
      <c r="M80" s="457"/>
      <c r="N80" s="457"/>
      <c r="O80" s="457"/>
      <c r="P80" s="457"/>
      <c r="Q80" s="454"/>
      <c r="R80" s="454"/>
      <c r="S80" s="454"/>
      <c r="T80" s="454"/>
      <c r="U80" s="454"/>
      <c r="V80" s="454"/>
      <c r="W80" s="460"/>
      <c r="X80" s="445"/>
      <c r="Y80" s="445"/>
      <c r="Z80" s="329" t="s">
        <v>386</v>
      </c>
      <c r="AA80" s="312" t="s">
        <v>380</v>
      </c>
      <c r="AB80" s="217" t="s">
        <v>383</v>
      </c>
      <c r="AC80" s="194" t="s">
        <v>506</v>
      </c>
      <c r="AD80" s="413"/>
    </row>
    <row r="81" spans="1:30" ht="38.25" customHeight="1" thickBot="1">
      <c r="A81" s="451"/>
      <c r="B81" s="489"/>
      <c r="C81" s="529"/>
      <c r="D81" s="540"/>
      <c r="E81" s="500"/>
      <c r="F81" s="500"/>
      <c r="G81" s="650"/>
      <c r="H81" s="525"/>
      <c r="I81" s="541"/>
      <c r="J81" s="527"/>
      <c r="K81" s="523"/>
      <c r="L81" s="504"/>
      <c r="M81" s="504"/>
      <c r="N81" s="504"/>
      <c r="O81" s="504"/>
      <c r="P81" s="504"/>
      <c r="Q81" s="502"/>
      <c r="R81" s="502"/>
      <c r="S81" s="502"/>
      <c r="T81" s="502"/>
      <c r="U81" s="502"/>
      <c r="V81" s="502"/>
      <c r="W81" s="514"/>
      <c r="X81" s="512"/>
      <c r="Y81" s="512"/>
      <c r="Z81" s="326" t="s">
        <v>387</v>
      </c>
      <c r="AA81" s="320" t="s">
        <v>381</v>
      </c>
      <c r="AB81" s="218" t="s">
        <v>346</v>
      </c>
      <c r="AC81" s="391" t="s">
        <v>459</v>
      </c>
      <c r="AD81" s="413"/>
    </row>
    <row r="82" spans="1:30" ht="58.5" customHeight="1" thickBot="1">
      <c r="A82" s="451">
        <v>9</v>
      </c>
      <c r="B82" s="363"/>
      <c r="C82" s="346" t="s">
        <v>227</v>
      </c>
      <c r="D82" s="185" t="s">
        <v>250</v>
      </c>
      <c r="E82" s="128" t="s">
        <v>270</v>
      </c>
      <c r="F82" s="354" t="s">
        <v>263</v>
      </c>
      <c r="G82" s="157" t="s">
        <v>300</v>
      </c>
      <c r="H82" s="178"/>
      <c r="I82" s="129"/>
      <c r="J82" s="350" t="s">
        <v>42</v>
      </c>
      <c r="K82" s="351">
        <v>10</v>
      </c>
      <c r="L82" s="130">
        <v>5</v>
      </c>
      <c r="M82" s="130"/>
      <c r="N82" s="130">
        <f t="shared" si="0"/>
        <v>50</v>
      </c>
      <c r="O82" s="130">
        <v>1</v>
      </c>
      <c r="P82" s="130">
        <v>10</v>
      </c>
      <c r="Q82" s="131">
        <f t="shared" si="4"/>
        <v>10</v>
      </c>
      <c r="R82" s="131">
        <v>5</v>
      </c>
      <c r="S82" s="131">
        <v>1</v>
      </c>
      <c r="T82" s="131">
        <v>1</v>
      </c>
      <c r="U82" s="131">
        <f t="shared" si="5"/>
        <v>24</v>
      </c>
      <c r="V82" s="131">
        <v>-1</v>
      </c>
      <c r="W82" s="132">
        <f t="shared" si="2"/>
        <v>-32.1</v>
      </c>
      <c r="X82" s="330" t="str">
        <f t="shared" si="3"/>
        <v>BAJA o N. S.</v>
      </c>
      <c r="Y82" s="330" t="s">
        <v>179</v>
      </c>
      <c r="Z82" s="200" t="s">
        <v>332</v>
      </c>
      <c r="AA82" s="330" t="s">
        <v>334</v>
      </c>
      <c r="AB82" s="199" t="s">
        <v>344</v>
      </c>
      <c r="AC82" s="392" t="s">
        <v>458</v>
      </c>
      <c r="AD82" s="413"/>
    </row>
    <row r="83" spans="1:30" ht="52.5" customHeight="1">
      <c r="A83" s="451"/>
      <c r="B83" s="554" t="s">
        <v>410</v>
      </c>
      <c r="C83" s="321" t="s">
        <v>180</v>
      </c>
      <c r="D83" s="286" t="s">
        <v>259</v>
      </c>
      <c r="E83" s="259" t="s">
        <v>261</v>
      </c>
      <c r="F83" s="279" t="s">
        <v>282</v>
      </c>
      <c r="G83" s="280" t="s">
        <v>296</v>
      </c>
      <c r="H83" s="278"/>
      <c r="I83" s="277"/>
      <c r="J83" s="290" t="s">
        <v>42</v>
      </c>
      <c r="K83" s="257">
        <v>10</v>
      </c>
      <c r="L83" s="254">
        <v>5</v>
      </c>
      <c r="M83" s="254"/>
      <c r="N83" s="254">
        <f t="shared" si="0"/>
        <v>50</v>
      </c>
      <c r="O83" s="254">
        <v>1</v>
      </c>
      <c r="P83" s="254">
        <v>10</v>
      </c>
      <c r="Q83" s="260">
        <f t="shared" si="4"/>
        <v>10</v>
      </c>
      <c r="R83" s="260">
        <v>1</v>
      </c>
      <c r="S83" s="260">
        <v>1</v>
      </c>
      <c r="T83" s="260">
        <v>1</v>
      </c>
      <c r="U83" s="260">
        <f t="shared" si="5"/>
        <v>10</v>
      </c>
      <c r="V83" s="260">
        <v>-1</v>
      </c>
      <c r="W83" s="261">
        <f t="shared" si="2"/>
        <v>-30</v>
      </c>
      <c r="X83" s="245" t="str">
        <f t="shared" si="3"/>
        <v>BAJA o N. S.</v>
      </c>
      <c r="Y83" s="245" t="s">
        <v>285</v>
      </c>
      <c r="Z83" s="325" t="s">
        <v>408</v>
      </c>
      <c r="AA83" s="425" t="s">
        <v>185</v>
      </c>
      <c r="AB83" s="258" t="s">
        <v>343</v>
      </c>
      <c r="AC83" s="405" t="s">
        <v>487</v>
      </c>
      <c r="AD83" s="413"/>
    </row>
    <row r="84" spans="1:30" ht="52.5" customHeight="1">
      <c r="A84" s="451"/>
      <c r="B84" s="554"/>
      <c r="C84" s="336" t="s">
        <v>213</v>
      </c>
      <c r="D84" s="288" t="s">
        <v>265</v>
      </c>
      <c r="E84" s="271" t="s">
        <v>34</v>
      </c>
      <c r="F84" s="221" t="s">
        <v>266</v>
      </c>
      <c r="G84" s="269" t="s">
        <v>51</v>
      </c>
      <c r="H84" s="268"/>
      <c r="I84" s="267"/>
      <c r="J84" s="266" t="s">
        <v>42</v>
      </c>
      <c r="K84" s="265">
        <v>1</v>
      </c>
      <c r="L84" s="264">
        <v>1</v>
      </c>
      <c r="M84" s="264"/>
      <c r="N84" s="264">
        <f t="shared" si="0"/>
        <v>1</v>
      </c>
      <c r="O84" s="264">
        <v>1</v>
      </c>
      <c r="P84" s="264">
        <v>10</v>
      </c>
      <c r="Q84" s="263">
        <f t="shared" si="4"/>
        <v>10</v>
      </c>
      <c r="R84" s="263">
        <v>1</v>
      </c>
      <c r="S84" s="263">
        <v>1</v>
      </c>
      <c r="T84" s="263">
        <v>1</v>
      </c>
      <c r="U84" s="263">
        <f t="shared" si="5"/>
        <v>10</v>
      </c>
      <c r="V84" s="263">
        <v>-1</v>
      </c>
      <c r="W84" s="253">
        <f t="shared" si="2"/>
        <v>-5.5</v>
      </c>
      <c r="X84" s="252" t="str">
        <f t="shared" si="3"/>
        <v>BAJA o N. S.</v>
      </c>
      <c r="Y84" s="252" t="s">
        <v>285</v>
      </c>
      <c r="Z84" s="322" t="s">
        <v>412</v>
      </c>
      <c r="AA84" s="424" t="s">
        <v>185</v>
      </c>
      <c r="AB84" s="251" t="s">
        <v>344</v>
      </c>
      <c r="AC84" s="405" t="s">
        <v>487</v>
      </c>
      <c r="AD84" s="413"/>
    </row>
    <row r="85" spans="1:30" ht="59.25" customHeight="1">
      <c r="A85" s="451"/>
      <c r="B85" s="554"/>
      <c r="C85" s="462" t="s">
        <v>43</v>
      </c>
      <c r="D85" s="537" t="s">
        <v>278</v>
      </c>
      <c r="E85" s="468" t="s">
        <v>261</v>
      </c>
      <c r="F85" s="587" t="s">
        <v>277</v>
      </c>
      <c r="G85" s="586" t="s">
        <v>296</v>
      </c>
      <c r="H85" s="483"/>
      <c r="I85" s="591"/>
      <c r="J85" s="526" t="s">
        <v>42</v>
      </c>
      <c r="K85" s="474">
        <v>10</v>
      </c>
      <c r="L85" s="456">
        <v>5</v>
      </c>
      <c r="M85" s="456"/>
      <c r="N85" s="456">
        <f t="shared" si="0"/>
        <v>50</v>
      </c>
      <c r="O85" s="456">
        <v>1</v>
      </c>
      <c r="P85" s="456">
        <v>10</v>
      </c>
      <c r="Q85" s="453">
        <f t="shared" si="4"/>
        <v>10</v>
      </c>
      <c r="R85" s="453">
        <v>1</v>
      </c>
      <c r="S85" s="453">
        <v>1</v>
      </c>
      <c r="T85" s="453">
        <v>1</v>
      </c>
      <c r="U85" s="453">
        <f t="shared" si="5"/>
        <v>10</v>
      </c>
      <c r="V85" s="453">
        <v>-1</v>
      </c>
      <c r="W85" s="459">
        <f t="shared" si="2"/>
        <v>-30</v>
      </c>
      <c r="X85" s="444" t="str">
        <f t="shared" si="3"/>
        <v>BAJA o N. S.</v>
      </c>
      <c r="Y85" s="444" t="s">
        <v>285</v>
      </c>
      <c r="Z85" s="329" t="s">
        <v>335</v>
      </c>
      <c r="AA85" s="312" t="s">
        <v>185</v>
      </c>
      <c r="AB85" s="217" t="s">
        <v>354</v>
      </c>
      <c r="AC85" s="405" t="s">
        <v>445</v>
      </c>
      <c r="AD85" s="413"/>
    </row>
    <row r="86" spans="1:30" ht="59.25" customHeight="1" thickBot="1">
      <c r="A86" s="452"/>
      <c r="B86" s="555"/>
      <c r="C86" s="529"/>
      <c r="D86" s="538"/>
      <c r="E86" s="500"/>
      <c r="F86" s="588"/>
      <c r="G86" s="495"/>
      <c r="H86" s="525"/>
      <c r="I86" s="570"/>
      <c r="J86" s="527"/>
      <c r="K86" s="523"/>
      <c r="L86" s="504"/>
      <c r="M86" s="504"/>
      <c r="N86" s="504"/>
      <c r="O86" s="504"/>
      <c r="P86" s="504"/>
      <c r="Q86" s="502"/>
      <c r="R86" s="502"/>
      <c r="S86" s="502"/>
      <c r="T86" s="502"/>
      <c r="U86" s="502"/>
      <c r="V86" s="502"/>
      <c r="W86" s="514"/>
      <c r="X86" s="512"/>
      <c r="Y86" s="512"/>
      <c r="Z86" s="326" t="s">
        <v>356</v>
      </c>
      <c r="AA86" s="320" t="s">
        <v>361</v>
      </c>
      <c r="AB86" s="218" t="s">
        <v>346</v>
      </c>
      <c r="AC86" s="399" t="s">
        <v>488</v>
      </c>
      <c r="AD86" s="413"/>
    </row>
    <row r="87" spans="1:30" ht="75.75" hidden="1" customHeight="1">
      <c r="A87" s="450">
        <v>10</v>
      </c>
      <c r="B87" s="646" t="s">
        <v>411</v>
      </c>
      <c r="C87" s="107" t="s">
        <v>180</v>
      </c>
      <c r="D87" s="180" t="s">
        <v>328</v>
      </c>
      <c r="E87" s="72" t="s">
        <v>299</v>
      </c>
      <c r="F87" s="220" t="s">
        <v>283</v>
      </c>
      <c r="G87" s="151" t="s">
        <v>296</v>
      </c>
      <c r="H87" s="165"/>
      <c r="I87" s="81"/>
      <c r="J87" s="170" t="s">
        <v>42</v>
      </c>
      <c r="K87" s="159">
        <v>10</v>
      </c>
      <c r="L87" s="74">
        <v>5</v>
      </c>
      <c r="M87" s="74"/>
      <c r="N87" s="74">
        <f t="shared" si="0"/>
        <v>50</v>
      </c>
      <c r="O87" s="74">
        <v>1</v>
      </c>
      <c r="P87" s="74">
        <v>10</v>
      </c>
      <c r="Q87" s="77">
        <f t="shared" si="4"/>
        <v>10</v>
      </c>
      <c r="R87" s="77">
        <v>1</v>
      </c>
      <c r="S87" s="77">
        <v>10</v>
      </c>
      <c r="T87" s="77">
        <v>1</v>
      </c>
      <c r="U87" s="77">
        <f t="shared" si="5"/>
        <v>41.5</v>
      </c>
      <c r="V87" s="77">
        <v>-1</v>
      </c>
      <c r="W87" s="83">
        <f t="shared" si="2"/>
        <v>-34.725000000000001</v>
      </c>
      <c r="X87" s="85" t="str">
        <f t="shared" si="3"/>
        <v>BAJA o N. S.</v>
      </c>
      <c r="Y87" s="294" t="s">
        <v>183</v>
      </c>
      <c r="Z87" s="314" t="s">
        <v>413</v>
      </c>
      <c r="AA87" s="124" t="s">
        <v>334</v>
      </c>
      <c r="AB87" s="248" t="s">
        <v>343</v>
      </c>
      <c r="AC87" s="407"/>
      <c r="AD87" s="413"/>
    </row>
    <row r="88" spans="1:30" ht="62.25" hidden="1" customHeight="1" thickBot="1">
      <c r="A88" s="451"/>
      <c r="B88" s="647"/>
      <c r="C88" s="262" t="s">
        <v>172</v>
      </c>
      <c r="D88" s="270" t="s">
        <v>267</v>
      </c>
      <c r="E88" s="271" t="s">
        <v>301</v>
      </c>
      <c r="F88" s="272" t="s">
        <v>268</v>
      </c>
      <c r="G88" s="156" t="s">
        <v>302</v>
      </c>
      <c r="H88" s="268"/>
      <c r="I88" s="274"/>
      <c r="J88" s="266" t="s">
        <v>42</v>
      </c>
      <c r="K88" s="265">
        <v>10</v>
      </c>
      <c r="L88" s="264">
        <v>5</v>
      </c>
      <c r="M88" s="264"/>
      <c r="N88" s="264">
        <f t="shared" si="0"/>
        <v>50</v>
      </c>
      <c r="O88" s="264">
        <v>1</v>
      </c>
      <c r="P88" s="264">
        <v>10</v>
      </c>
      <c r="Q88" s="263">
        <f>O88*P88</f>
        <v>10</v>
      </c>
      <c r="R88" s="263">
        <v>1</v>
      </c>
      <c r="S88" s="263">
        <v>10</v>
      </c>
      <c r="T88" s="263">
        <v>1</v>
      </c>
      <c r="U88" s="263">
        <f t="shared" si="5"/>
        <v>41.5</v>
      </c>
      <c r="V88" s="263">
        <v>-1</v>
      </c>
      <c r="W88" s="253">
        <f t="shared" si="2"/>
        <v>-34.725000000000001</v>
      </c>
      <c r="X88" s="252" t="str">
        <f t="shared" si="3"/>
        <v>BAJA o N. S.</v>
      </c>
      <c r="Y88" s="252" t="s">
        <v>183</v>
      </c>
      <c r="Z88" s="322" t="s">
        <v>413</v>
      </c>
      <c r="AA88" s="252" t="s">
        <v>334</v>
      </c>
      <c r="AB88" s="283" t="s">
        <v>344</v>
      </c>
      <c r="AC88" s="405"/>
      <c r="AD88" s="413"/>
    </row>
    <row r="89" spans="1:30" ht="55.5" customHeight="1">
      <c r="A89" s="450">
        <v>10</v>
      </c>
      <c r="B89" s="600" t="s">
        <v>212</v>
      </c>
      <c r="C89" s="355" t="s">
        <v>211</v>
      </c>
      <c r="D89" s="180" t="s">
        <v>280</v>
      </c>
      <c r="E89" s="208" t="s">
        <v>150</v>
      </c>
      <c r="F89" s="220" t="s">
        <v>178</v>
      </c>
      <c r="G89" s="151" t="s">
        <v>269</v>
      </c>
      <c r="H89" s="213"/>
      <c r="I89" s="292"/>
      <c r="J89" s="170" t="s">
        <v>42</v>
      </c>
      <c r="K89" s="159">
        <v>10</v>
      </c>
      <c r="L89" s="295">
        <v>5</v>
      </c>
      <c r="M89" s="295"/>
      <c r="N89" s="295">
        <f t="shared" si="0"/>
        <v>50</v>
      </c>
      <c r="O89" s="295">
        <v>1</v>
      </c>
      <c r="P89" s="295">
        <v>10</v>
      </c>
      <c r="Q89" s="296">
        <f>O89*P89</f>
        <v>10</v>
      </c>
      <c r="R89" s="296">
        <v>5</v>
      </c>
      <c r="S89" s="296">
        <v>1</v>
      </c>
      <c r="T89" s="296">
        <v>1</v>
      </c>
      <c r="U89" s="296">
        <f t="shared" si="5"/>
        <v>24</v>
      </c>
      <c r="V89" s="296">
        <v>-1</v>
      </c>
      <c r="W89" s="293">
        <f t="shared" si="2"/>
        <v>-32.1</v>
      </c>
      <c r="X89" s="294" t="str">
        <f t="shared" ref="X89:X94" si="11">IF(W89&lt;=-75,"ALTA",IF(W89&gt;=-39,"BAJA o N. S.","MEDIA"))</f>
        <v>BAJA o N. S.</v>
      </c>
      <c r="Y89" s="294" t="s">
        <v>179</v>
      </c>
      <c r="Z89" s="136" t="s">
        <v>384</v>
      </c>
      <c r="AA89" s="425" t="s">
        <v>388</v>
      </c>
      <c r="AB89" s="324" t="s">
        <v>344</v>
      </c>
      <c r="AC89" s="391" t="s">
        <v>508</v>
      </c>
      <c r="AD89" s="413"/>
    </row>
    <row r="90" spans="1:30" ht="47.25" customHeight="1" thickBot="1">
      <c r="A90" s="452"/>
      <c r="B90" s="603"/>
      <c r="C90" s="357" t="s">
        <v>227</v>
      </c>
      <c r="D90" s="182" t="s">
        <v>272</v>
      </c>
      <c r="E90" s="73" t="s">
        <v>271</v>
      </c>
      <c r="F90" s="339" t="s">
        <v>263</v>
      </c>
      <c r="G90" s="154" t="s">
        <v>306</v>
      </c>
      <c r="H90" s="171"/>
      <c r="I90" s="315"/>
      <c r="J90" s="172" t="s">
        <v>42</v>
      </c>
      <c r="K90" s="161">
        <v>10</v>
      </c>
      <c r="L90" s="317">
        <v>5</v>
      </c>
      <c r="M90" s="317"/>
      <c r="N90" s="317">
        <f>K90*L90</f>
        <v>50</v>
      </c>
      <c r="O90" s="317">
        <v>1</v>
      </c>
      <c r="P90" s="317">
        <v>10</v>
      </c>
      <c r="Q90" s="282">
        <f t="shared" ref="Q90:Q102" si="12">O90*P90</f>
        <v>10</v>
      </c>
      <c r="R90" s="318">
        <v>5</v>
      </c>
      <c r="S90" s="318">
        <v>5</v>
      </c>
      <c r="T90" s="318">
        <v>1</v>
      </c>
      <c r="U90" s="318">
        <f t="shared" si="5"/>
        <v>38</v>
      </c>
      <c r="V90" s="318">
        <v>-1</v>
      </c>
      <c r="W90" s="319">
        <f>((N90*0.5)+(Q90*0.35)+(U90*0.15))*V90</f>
        <v>-34.200000000000003</v>
      </c>
      <c r="X90" s="320" t="str">
        <f t="shared" si="11"/>
        <v>BAJA o N. S.</v>
      </c>
      <c r="Y90" s="320" t="s">
        <v>179</v>
      </c>
      <c r="Z90" s="326" t="s">
        <v>332</v>
      </c>
      <c r="AA90" s="320" t="s">
        <v>334</v>
      </c>
      <c r="AB90" s="218" t="s">
        <v>344</v>
      </c>
      <c r="AC90" s="399" t="s">
        <v>458</v>
      </c>
      <c r="AD90" s="413"/>
    </row>
    <row r="91" spans="1:30" ht="39" customHeight="1">
      <c r="A91" s="450">
        <v>11</v>
      </c>
      <c r="B91" s="487" t="s">
        <v>140</v>
      </c>
      <c r="C91" s="107" t="s">
        <v>180</v>
      </c>
      <c r="D91" s="183" t="s">
        <v>273</v>
      </c>
      <c r="E91" s="72" t="s">
        <v>303</v>
      </c>
      <c r="F91" s="220" t="s">
        <v>275</v>
      </c>
      <c r="G91" s="151" t="s">
        <v>296</v>
      </c>
      <c r="H91" s="165"/>
      <c r="I91" s="81"/>
      <c r="J91" s="170" t="s">
        <v>42</v>
      </c>
      <c r="K91" s="159">
        <v>10</v>
      </c>
      <c r="L91" s="74">
        <v>5</v>
      </c>
      <c r="M91" s="74"/>
      <c r="N91" s="76">
        <f t="shared" ref="N91:N118" si="13">K91*L91</f>
        <v>50</v>
      </c>
      <c r="O91" s="74">
        <v>1</v>
      </c>
      <c r="P91" s="74">
        <v>10</v>
      </c>
      <c r="Q91" s="77">
        <f t="shared" si="12"/>
        <v>10</v>
      </c>
      <c r="R91" s="77">
        <v>1</v>
      </c>
      <c r="S91" s="77">
        <v>10</v>
      </c>
      <c r="T91" s="77">
        <v>1</v>
      </c>
      <c r="U91" s="77">
        <f t="shared" si="5"/>
        <v>41.5</v>
      </c>
      <c r="V91" s="109">
        <v>-1</v>
      </c>
      <c r="W91" s="86">
        <f>((N91*0.5)+(Q91*0.35)+(U91*0.15))*V91</f>
        <v>-34.725000000000001</v>
      </c>
      <c r="X91" s="108" t="str">
        <f t="shared" si="11"/>
        <v>BAJA o N. S.</v>
      </c>
      <c r="Y91" s="294" t="s">
        <v>285</v>
      </c>
      <c r="Z91" s="136" t="s">
        <v>336</v>
      </c>
      <c r="AA91" s="85" t="s">
        <v>503</v>
      </c>
      <c r="AB91" s="141" t="s">
        <v>343</v>
      </c>
      <c r="AC91" s="408" t="s">
        <v>505</v>
      </c>
      <c r="AD91" s="413"/>
    </row>
    <row r="92" spans="1:30" ht="33" customHeight="1">
      <c r="A92" s="451"/>
      <c r="B92" s="488"/>
      <c r="C92" s="638" t="s">
        <v>213</v>
      </c>
      <c r="D92" s="537" t="s">
        <v>290</v>
      </c>
      <c r="E92" s="468" t="s">
        <v>304</v>
      </c>
      <c r="F92" s="515" t="s">
        <v>311</v>
      </c>
      <c r="G92" s="517" t="s">
        <v>305</v>
      </c>
      <c r="H92" s="483" t="s">
        <v>37</v>
      </c>
      <c r="I92" s="480"/>
      <c r="J92" s="477"/>
      <c r="K92" s="536">
        <v>1</v>
      </c>
      <c r="L92" s="456">
        <v>1</v>
      </c>
      <c r="M92" s="456"/>
      <c r="N92" s="456">
        <f t="shared" si="13"/>
        <v>1</v>
      </c>
      <c r="O92" s="456">
        <v>1</v>
      </c>
      <c r="P92" s="456">
        <v>10</v>
      </c>
      <c r="Q92" s="453">
        <f t="shared" si="12"/>
        <v>10</v>
      </c>
      <c r="R92" s="453">
        <v>1</v>
      </c>
      <c r="S92" s="453">
        <v>10</v>
      </c>
      <c r="T92" s="453">
        <v>1</v>
      </c>
      <c r="U92" s="453">
        <f t="shared" si="5"/>
        <v>41.5</v>
      </c>
      <c r="V92" s="453">
        <v>-1</v>
      </c>
      <c r="W92" s="459">
        <f>((N92*0.5)+(Q92*0.35)+(U92*0.15))*V92</f>
        <v>-10.225</v>
      </c>
      <c r="X92" s="444" t="str">
        <f t="shared" si="11"/>
        <v>BAJA o N. S.</v>
      </c>
      <c r="Y92" s="444" t="s">
        <v>285</v>
      </c>
      <c r="Z92" s="329" t="s">
        <v>335</v>
      </c>
      <c r="AA92" s="134" t="s">
        <v>185</v>
      </c>
      <c r="AB92" s="142" t="s">
        <v>355</v>
      </c>
      <c r="AC92" s="405" t="s">
        <v>476</v>
      </c>
      <c r="AD92" s="413"/>
    </row>
    <row r="93" spans="1:30" ht="33" customHeight="1">
      <c r="A93" s="451"/>
      <c r="B93" s="488"/>
      <c r="C93" s="595"/>
      <c r="D93" s="637"/>
      <c r="E93" s="470"/>
      <c r="F93" s="519"/>
      <c r="G93" s="521"/>
      <c r="H93" s="485"/>
      <c r="I93" s="482"/>
      <c r="J93" s="479"/>
      <c r="K93" s="583"/>
      <c r="L93" s="458"/>
      <c r="M93" s="458"/>
      <c r="N93" s="458"/>
      <c r="O93" s="458"/>
      <c r="P93" s="458"/>
      <c r="Q93" s="455"/>
      <c r="R93" s="455"/>
      <c r="S93" s="455"/>
      <c r="T93" s="455"/>
      <c r="U93" s="455"/>
      <c r="V93" s="455"/>
      <c r="W93" s="461"/>
      <c r="X93" s="446"/>
      <c r="Y93" s="446"/>
      <c r="Z93" s="329" t="s">
        <v>356</v>
      </c>
      <c r="AA93" s="134" t="s">
        <v>361</v>
      </c>
      <c r="AB93" s="142" t="s">
        <v>346</v>
      </c>
      <c r="AC93" s="405" t="s">
        <v>475</v>
      </c>
      <c r="AD93" s="413"/>
    </row>
    <row r="94" spans="1:30" ht="40.5" customHeight="1">
      <c r="A94" s="451"/>
      <c r="B94" s="488"/>
      <c r="C94" s="638" t="s">
        <v>276</v>
      </c>
      <c r="D94" s="635" t="s">
        <v>279</v>
      </c>
      <c r="E94" s="468" t="s">
        <v>298</v>
      </c>
      <c r="F94" s="515" t="s">
        <v>277</v>
      </c>
      <c r="G94" s="517" t="s">
        <v>296</v>
      </c>
      <c r="H94" s="483" t="s">
        <v>37</v>
      </c>
      <c r="I94" s="480"/>
      <c r="J94" s="477"/>
      <c r="K94" s="536">
        <v>10</v>
      </c>
      <c r="L94" s="456">
        <v>5</v>
      </c>
      <c r="M94" s="456"/>
      <c r="N94" s="456">
        <f t="shared" si="13"/>
        <v>50</v>
      </c>
      <c r="O94" s="456">
        <v>1</v>
      </c>
      <c r="P94" s="456">
        <v>10</v>
      </c>
      <c r="Q94" s="453">
        <f t="shared" si="12"/>
        <v>10</v>
      </c>
      <c r="R94" s="453">
        <v>1</v>
      </c>
      <c r="S94" s="453">
        <v>5</v>
      </c>
      <c r="T94" s="453">
        <v>1</v>
      </c>
      <c r="U94" s="453">
        <f t="shared" si="5"/>
        <v>24</v>
      </c>
      <c r="V94" s="453">
        <v>-1</v>
      </c>
      <c r="W94" s="459">
        <f t="shared" ref="W94:W124" si="14">((N94*0.5)+(Q94*0.35)+(U94*0.15))*V94</f>
        <v>-32.1</v>
      </c>
      <c r="X94" s="444" t="str">
        <f t="shared" si="11"/>
        <v>BAJA o N. S.</v>
      </c>
      <c r="Y94" s="444" t="s">
        <v>285</v>
      </c>
      <c r="Z94" s="329" t="s">
        <v>335</v>
      </c>
      <c r="AA94" s="202" t="s">
        <v>362</v>
      </c>
      <c r="AB94" s="203" t="s">
        <v>344</v>
      </c>
      <c r="AC94" s="405" t="s">
        <v>445</v>
      </c>
      <c r="AD94" s="413"/>
    </row>
    <row r="95" spans="1:30" ht="43.5" customHeight="1" thickBot="1">
      <c r="A95" s="452"/>
      <c r="B95" s="489"/>
      <c r="C95" s="639"/>
      <c r="D95" s="636"/>
      <c r="E95" s="500"/>
      <c r="F95" s="516"/>
      <c r="G95" s="518"/>
      <c r="H95" s="525"/>
      <c r="I95" s="541"/>
      <c r="J95" s="520"/>
      <c r="K95" s="507"/>
      <c r="L95" s="504"/>
      <c r="M95" s="504"/>
      <c r="N95" s="504"/>
      <c r="O95" s="504"/>
      <c r="P95" s="504"/>
      <c r="Q95" s="502"/>
      <c r="R95" s="502"/>
      <c r="S95" s="502"/>
      <c r="T95" s="502"/>
      <c r="U95" s="502"/>
      <c r="V95" s="502"/>
      <c r="W95" s="514"/>
      <c r="X95" s="512"/>
      <c r="Y95" s="512"/>
      <c r="Z95" s="328" t="s">
        <v>337</v>
      </c>
      <c r="AA95" s="138" t="s">
        <v>334</v>
      </c>
      <c r="AB95" s="191" t="s">
        <v>344</v>
      </c>
      <c r="AC95" s="399" t="s">
        <v>458</v>
      </c>
      <c r="AD95" s="413"/>
    </row>
    <row r="96" spans="1:30" ht="25.5" customHeight="1">
      <c r="A96" s="450">
        <v>12</v>
      </c>
      <c r="B96" s="487" t="s">
        <v>245</v>
      </c>
      <c r="C96" s="593" t="s">
        <v>211</v>
      </c>
      <c r="D96" s="539" t="s">
        <v>363</v>
      </c>
      <c r="E96" s="499" t="s">
        <v>150</v>
      </c>
      <c r="F96" s="496" t="s">
        <v>178</v>
      </c>
      <c r="G96" s="493" t="s">
        <v>269</v>
      </c>
      <c r="H96" s="524" t="s">
        <v>37</v>
      </c>
      <c r="I96" s="550"/>
      <c r="J96" s="556"/>
      <c r="K96" s="522">
        <v>10</v>
      </c>
      <c r="L96" s="503">
        <v>5</v>
      </c>
      <c r="M96" s="503"/>
      <c r="N96" s="503">
        <f t="shared" si="13"/>
        <v>50</v>
      </c>
      <c r="O96" s="503">
        <v>1</v>
      </c>
      <c r="P96" s="503">
        <v>10</v>
      </c>
      <c r="Q96" s="501">
        <f t="shared" si="12"/>
        <v>10</v>
      </c>
      <c r="R96" s="501">
        <v>10</v>
      </c>
      <c r="S96" s="501">
        <v>1</v>
      </c>
      <c r="T96" s="501">
        <v>1</v>
      </c>
      <c r="U96" s="501">
        <f t="shared" si="5"/>
        <v>41.5</v>
      </c>
      <c r="V96" s="501">
        <v>-1</v>
      </c>
      <c r="W96" s="513">
        <f t="shared" si="14"/>
        <v>-34.725000000000001</v>
      </c>
      <c r="X96" s="511" t="str">
        <f t="shared" ref="X96:X124" si="15">IF(W96&lt;=-75,"ALTA",IF(W96&gt;=-39,"BAJA o N. S.","MEDIA"))</f>
        <v>BAJA o N. S.</v>
      </c>
      <c r="Y96" s="511" t="s">
        <v>179</v>
      </c>
      <c r="Z96" s="136" t="s">
        <v>384</v>
      </c>
      <c r="AA96" s="294" t="s">
        <v>388</v>
      </c>
      <c r="AB96" s="141" t="s">
        <v>346</v>
      </c>
      <c r="AC96" s="409" t="s">
        <v>477</v>
      </c>
      <c r="AD96" s="413"/>
    </row>
    <row r="97" spans="1:30" ht="40.5" customHeight="1">
      <c r="A97" s="451"/>
      <c r="B97" s="488"/>
      <c r="C97" s="594"/>
      <c r="D97" s="472"/>
      <c r="E97" s="469"/>
      <c r="F97" s="497"/>
      <c r="G97" s="494"/>
      <c r="H97" s="484"/>
      <c r="I97" s="481"/>
      <c r="J97" s="478"/>
      <c r="K97" s="475"/>
      <c r="L97" s="457"/>
      <c r="M97" s="458"/>
      <c r="N97" s="457"/>
      <c r="O97" s="457"/>
      <c r="P97" s="457"/>
      <c r="Q97" s="454"/>
      <c r="R97" s="454"/>
      <c r="S97" s="454"/>
      <c r="T97" s="454"/>
      <c r="U97" s="454"/>
      <c r="V97" s="454"/>
      <c r="W97" s="460"/>
      <c r="X97" s="445"/>
      <c r="Y97" s="445"/>
      <c r="Z97" s="329" t="s">
        <v>385</v>
      </c>
      <c r="AA97" s="312" t="s">
        <v>185</v>
      </c>
      <c r="AB97" s="142" t="s">
        <v>346</v>
      </c>
      <c r="AC97" s="405" t="s">
        <v>489</v>
      </c>
      <c r="AD97" s="413"/>
    </row>
    <row r="98" spans="1:30" ht="30.75" customHeight="1">
      <c r="A98" s="451"/>
      <c r="B98" s="488"/>
      <c r="C98" s="594"/>
      <c r="D98" s="472"/>
      <c r="E98" s="469"/>
      <c r="F98" s="497"/>
      <c r="G98" s="494"/>
      <c r="H98" s="484"/>
      <c r="I98" s="481"/>
      <c r="J98" s="478"/>
      <c r="K98" s="475"/>
      <c r="L98" s="457"/>
      <c r="M98" s="255"/>
      <c r="N98" s="457"/>
      <c r="O98" s="457"/>
      <c r="P98" s="457"/>
      <c r="Q98" s="454"/>
      <c r="R98" s="454"/>
      <c r="S98" s="454"/>
      <c r="T98" s="454"/>
      <c r="U98" s="454"/>
      <c r="V98" s="454"/>
      <c r="W98" s="460"/>
      <c r="X98" s="445"/>
      <c r="Y98" s="445"/>
      <c r="Z98" s="329" t="s">
        <v>375</v>
      </c>
      <c r="AA98" s="312" t="s">
        <v>379</v>
      </c>
      <c r="AB98" s="142" t="s">
        <v>346</v>
      </c>
      <c r="AC98" s="394" t="s">
        <v>450</v>
      </c>
      <c r="AD98" s="413"/>
    </row>
    <row r="99" spans="1:30" ht="21" customHeight="1">
      <c r="A99" s="451"/>
      <c r="B99" s="488"/>
      <c r="C99" s="594"/>
      <c r="D99" s="472"/>
      <c r="E99" s="469"/>
      <c r="F99" s="497"/>
      <c r="G99" s="494"/>
      <c r="H99" s="484"/>
      <c r="I99" s="481"/>
      <c r="J99" s="478"/>
      <c r="K99" s="475"/>
      <c r="L99" s="457"/>
      <c r="M99" s="255"/>
      <c r="N99" s="457"/>
      <c r="O99" s="457"/>
      <c r="P99" s="457"/>
      <c r="Q99" s="454"/>
      <c r="R99" s="454"/>
      <c r="S99" s="454"/>
      <c r="T99" s="454"/>
      <c r="U99" s="454"/>
      <c r="V99" s="454"/>
      <c r="W99" s="460"/>
      <c r="X99" s="445"/>
      <c r="Y99" s="445"/>
      <c r="Z99" s="329" t="s">
        <v>386</v>
      </c>
      <c r="AA99" s="312" t="s">
        <v>380</v>
      </c>
      <c r="AB99" s="142" t="s">
        <v>383</v>
      </c>
      <c r="AC99" s="405" t="s">
        <v>504</v>
      </c>
      <c r="AD99" s="413"/>
    </row>
    <row r="100" spans="1:30" ht="58.5" customHeight="1">
      <c r="A100" s="451"/>
      <c r="B100" s="488"/>
      <c r="C100" s="594"/>
      <c r="D100" s="472"/>
      <c r="E100" s="469"/>
      <c r="F100" s="497"/>
      <c r="G100" s="494"/>
      <c r="H100" s="484"/>
      <c r="I100" s="481"/>
      <c r="J100" s="478"/>
      <c r="K100" s="475"/>
      <c r="L100" s="457"/>
      <c r="M100" s="255"/>
      <c r="N100" s="457"/>
      <c r="O100" s="457"/>
      <c r="P100" s="457"/>
      <c r="Q100" s="454"/>
      <c r="R100" s="454"/>
      <c r="S100" s="454"/>
      <c r="T100" s="454"/>
      <c r="U100" s="454"/>
      <c r="V100" s="454"/>
      <c r="W100" s="460"/>
      <c r="X100" s="445"/>
      <c r="Y100" s="445"/>
      <c r="Z100" s="329" t="s">
        <v>387</v>
      </c>
      <c r="AA100" s="312" t="s">
        <v>381</v>
      </c>
      <c r="AB100" s="217" t="s">
        <v>346</v>
      </c>
      <c r="AC100" s="391" t="s">
        <v>459</v>
      </c>
      <c r="AD100" s="413"/>
    </row>
    <row r="101" spans="1:30" ht="47.25" customHeight="1" thickBot="1">
      <c r="A101" s="452"/>
      <c r="B101" s="488"/>
      <c r="C101" s="639"/>
      <c r="D101" s="540"/>
      <c r="E101" s="500"/>
      <c r="F101" s="498"/>
      <c r="G101" s="495"/>
      <c r="H101" s="525"/>
      <c r="I101" s="541"/>
      <c r="J101" s="520"/>
      <c r="K101" s="523"/>
      <c r="L101" s="504"/>
      <c r="M101" s="281"/>
      <c r="N101" s="504"/>
      <c r="O101" s="504"/>
      <c r="P101" s="504"/>
      <c r="Q101" s="502"/>
      <c r="R101" s="502"/>
      <c r="S101" s="502"/>
      <c r="T101" s="502"/>
      <c r="U101" s="502"/>
      <c r="V101" s="502"/>
      <c r="W101" s="514"/>
      <c r="X101" s="512"/>
      <c r="Y101" s="512"/>
      <c r="Z101" s="323" t="s">
        <v>337</v>
      </c>
      <c r="AA101" s="140" t="s">
        <v>334</v>
      </c>
      <c r="AB101" s="192" t="s">
        <v>344</v>
      </c>
      <c r="AC101" s="399" t="s">
        <v>458</v>
      </c>
      <c r="AD101" s="413"/>
    </row>
    <row r="102" spans="1:30" ht="32.25" customHeight="1">
      <c r="A102" s="450">
        <v>13</v>
      </c>
      <c r="B102" s="553" t="s">
        <v>44</v>
      </c>
      <c r="C102" s="528" t="s">
        <v>218</v>
      </c>
      <c r="D102" s="584" t="s">
        <v>141</v>
      </c>
      <c r="E102" s="499" t="s">
        <v>241</v>
      </c>
      <c r="F102" s="631" t="s">
        <v>295</v>
      </c>
      <c r="G102" s="493" t="s">
        <v>296</v>
      </c>
      <c r="H102" s="524" t="s">
        <v>37</v>
      </c>
      <c r="I102" s="550"/>
      <c r="J102" s="556"/>
      <c r="K102" s="505">
        <v>10</v>
      </c>
      <c r="L102" s="503">
        <v>5</v>
      </c>
      <c r="M102" s="503"/>
      <c r="N102" s="503">
        <f t="shared" si="13"/>
        <v>50</v>
      </c>
      <c r="O102" s="503">
        <v>1</v>
      </c>
      <c r="P102" s="503">
        <v>10</v>
      </c>
      <c r="Q102" s="501">
        <f t="shared" si="12"/>
        <v>10</v>
      </c>
      <c r="R102" s="501">
        <v>5</v>
      </c>
      <c r="S102" s="501">
        <v>5</v>
      </c>
      <c r="T102" s="501">
        <v>1</v>
      </c>
      <c r="U102" s="501">
        <f t="shared" si="5"/>
        <v>38</v>
      </c>
      <c r="V102" s="501">
        <v>-1</v>
      </c>
      <c r="W102" s="513">
        <f t="shared" si="14"/>
        <v>-34.200000000000003</v>
      </c>
      <c r="X102" s="511" t="str">
        <f t="shared" si="15"/>
        <v>BAJA o N. S.</v>
      </c>
      <c r="Y102" s="511" t="s">
        <v>285</v>
      </c>
      <c r="Z102" s="136" t="s">
        <v>373</v>
      </c>
      <c r="AA102" s="294" t="s">
        <v>396</v>
      </c>
      <c r="AB102" s="324" t="s">
        <v>346</v>
      </c>
      <c r="AC102" s="193" t="s">
        <v>467</v>
      </c>
      <c r="AD102" s="413"/>
    </row>
    <row r="103" spans="1:30" ht="52.5" customHeight="1">
      <c r="A103" s="451"/>
      <c r="B103" s="554"/>
      <c r="C103" s="463"/>
      <c r="D103" s="585"/>
      <c r="E103" s="469"/>
      <c r="F103" s="632"/>
      <c r="G103" s="494"/>
      <c r="H103" s="484"/>
      <c r="I103" s="481"/>
      <c r="J103" s="478"/>
      <c r="K103" s="506"/>
      <c r="L103" s="457"/>
      <c r="M103" s="457"/>
      <c r="N103" s="457"/>
      <c r="O103" s="457"/>
      <c r="P103" s="457"/>
      <c r="Q103" s="454"/>
      <c r="R103" s="454"/>
      <c r="S103" s="454"/>
      <c r="T103" s="454"/>
      <c r="U103" s="454"/>
      <c r="V103" s="454"/>
      <c r="W103" s="460"/>
      <c r="X103" s="445"/>
      <c r="Y103" s="445"/>
      <c r="Z103" s="327" t="s">
        <v>374</v>
      </c>
      <c r="AA103" s="250" t="s">
        <v>185</v>
      </c>
      <c r="AB103" s="249" t="s">
        <v>346</v>
      </c>
      <c r="AC103" s="194" t="s">
        <v>489</v>
      </c>
      <c r="AD103" s="413"/>
    </row>
    <row r="104" spans="1:30" ht="59.25" customHeight="1">
      <c r="A104" s="451"/>
      <c r="B104" s="554"/>
      <c r="C104" s="463"/>
      <c r="D104" s="585"/>
      <c r="E104" s="469"/>
      <c r="F104" s="632"/>
      <c r="G104" s="494"/>
      <c r="H104" s="484"/>
      <c r="I104" s="481"/>
      <c r="J104" s="478"/>
      <c r="K104" s="506"/>
      <c r="L104" s="457"/>
      <c r="M104" s="457"/>
      <c r="N104" s="457"/>
      <c r="O104" s="457"/>
      <c r="P104" s="457"/>
      <c r="Q104" s="454"/>
      <c r="R104" s="454"/>
      <c r="S104" s="454"/>
      <c r="T104" s="454"/>
      <c r="U104" s="454"/>
      <c r="V104" s="454"/>
      <c r="W104" s="460"/>
      <c r="X104" s="445"/>
      <c r="Y104" s="445"/>
      <c r="Z104" s="327" t="s">
        <v>375</v>
      </c>
      <c r="AA104" s="250" t="s">
        <v>379</v>
      </c>
      <c r="AB104" s="249" t="s">
        <v>346</v>
      </c>
      <c r="AC104" s="194" t="s">
        <v>450</v>
      </c>
      <c r="AD104" s="413"/>
    </row>
    <row r="105" spans="1:30" ht="39.75" customHeight="1">
      <c r="A105" s="451"/>
      <c r="B105" s="554"/>
      <c r="C105" s="463"/>
      <c r="D105" s="585"/>
      <c r="E105" s="469"/>
      <c r="F105" s="632"/>
      <c r="G105" s="494"/>
      <c r="H105" s="484"/>
      <c r="I105" s="481"/>
      <c r="J105" s="478"/>
      <c r="K105" s="506"/>
      <c r="L105" s="457"/>
      <c r="M105" s="457"/>
      <c r="N105" s="457"/>
      <c r="O105" s="457"/>
      <c r="P105" s="457"/>
      <c r="Q105" s="454"/>
      <c r="R105" s="454"/>
      <c r="S105" s="454"/>
      <c r="T105" s="454"/>
      <c r="U105" s="454"/>
      <c r="V105" s="454"/>
      <c r="W105" s="460"/>
      <c r="X105" s="445"/>
      <c r="Y105" s="445"/>
      <c r="Z105" s="327" t="s">
        <v>376</v>
      </c>
      <c r="AA105" s="368" t="s">
        <v>185</v>
      </c>
      <c r="AB105" s="249" t="s">
        <v>383</v>
      </c>
      <c r="AC105" s="198" t="s">
        <v>444</v>
      </c>
      <c r="AD105" s="413"/>
    </row>
    <row r="106" spans="1:30" ht="32.25" customHeight="1">
      <c r="A106" s="451"/>
      <c r="B106" s="554"/>
      <c r="C106" s="463"/>
      <c r="D106" s="585"/>
      <c r="E106" s="469"/>
      <c r="F106" s="632"/>
      <c r="G106" s="494"/>
      <c r="H106" s="484"/>
      <c r="I106" s="481"/>
      <c r="J106" s="478"/>
      <c r="K106" s="506"/>
      <c r="L106" s="457"/>
      <c r="M106" s="457"/>
      <c r="N106" s="457"/>
      <c r="O106" s="457"/>
      <c r="P106" s="457"/>
      <c r="Q106" s="454"/>
      <c r="R106" s="454"/>
      <c r="S106" s="454"/>
      <c r="T106" s="454"/>
      <c r="U106" s="454"/>
      <c r="V106" s="454"/>
      <c r="W106" s="460"/>
      <c r="X106" s="445"/>
      <c r="Y106" s="445"/>
      <c r="Z106" s="327" t="s">
        <v>377</v>
      </c>
      <c r="AA106" s="250" t="s">
        <v>185</v>
      </c>
      <c r="AB106" s="249" t="s">
        <v>348</v>
      </c>
      <c r="AC106" s="194" t="s">
        <v>444</v>
      </c>
      <c r="AD106" s="413"/>
    </row>
    <row r="107" spans="1:30" ht="32.25" customHeight="1">
      <c r="A107" s="451"/>
      <c r="B107" s="554"/>
      <c r="C107" s="463"/>
      <c r="D107" s="585"/>
      <c r="E107" s="469"/>
      <c r="F107" s="632"/>
      <c r="G107" s="494"/>
      <c r="H107" s="484"/>
      <c r="I107" s="481"/>
      <c r="J107" s="478"/>
      <c r="K107" s="506"/>
      <c r="L107" s="457"/>
      <c r="M107" s="457"/>
      <c r="N107" s="457"/>
      <c r="O107" s="457"/>
      <c r="P107" s="457"/>
      <c r="Q107" s="454"/>
      <c r="R107" s="454"/>
      <c r="S107" s="454"/>
      <c r="T107" s="454"/>
      <c r="U107" s="454"/>
      <c r="V107" s="454"/>
      <c r="W107" s="460"/>
      <c r="X107" s="445"/>
      <c r="Y107" s="445"/>
      <c r="Z107" s="327" t="s">
        <v>378</v>
      </c>
      <c r="AA107" s="250" t="s">
        <v>381</v>
      </c>
      <c r="AB107" s="249" t="s">
        <v>346</v>
      </c>
      <c r="AC107" s="391" t="s">
        <v>459</v>
      </c>
      <c r="AD107" s="413"/>
    </row>
    <row r="108" spans="1:30" ht="32.25" customHeight="1" thickBot="1">
      <c r="A108" s="451"/>
      <c r="B108" s="554"/>
      <c r="C108" s="529"/>
      <c r="D108" s="538"/>
      <c r="E108" s="500"/>
      <c r="F108" s="633"/>
      <c r="G108" s="495"/>
      <c r="H108" s="525"/>
      <c r="I108" s="541"/>
      <c r="J108" s="520"/>
      <c r="K108" s="507"/>
      <c r="L108" s="504"/>
      <c r="M108" s="504"/>
      <c r="N108" s="504"/>
      <c r="O108" s="504"/>
      <c r="P108" s="504"/>
      <c r="Q108" s="502"/>
      <c r="R108" s="502"/>
      <c r="S108" s="502"/>
      <c r="T108" s="502"/>
      <c r="U108" s="502"/>
      <c r="V108" s="502"/>
      <c r="W108" s="514"/>
      <c r="X108" s="512"/>
      <c r="Y108" s="512"/>
      <c r="Z108" s="328" t="s">
        <v>333</v>
      </c>
      <c r="AA108" s="247" t="s">
        <v>382</v>
      </c>
      <c r="AB108" s="289" t="s">
        <v>344</v>
      </c>
      <c r="AC108" s="195" t="s">
        <v>458</v>
      </c>
      <c r="AD108" s="413"/>
    </row>
    <row r="109" spans="1:30" ht="36.75" customHeight="1">
      <c r="A109" s="451"/>
      <c r="B109" s="554"/>
      <c r="C109" s="528" t="s">
        <v>43</v>
      </c>
      <c r="D109" s="640" t="s">
        <v>287</v>
      </c>
      <c r="E109" s="499" t="s">
        <v>288</v>
      </c>
      <c r="F109" s="631" t="s">
        <v>286</v>
      </c>
      <c r="G109" s="629" t="s">
        <v>296</v>
      </c>
      <c r="H109" s="524" t="s">
        <v>37</v>
      </c>
      <c r="I109" s="568"/>
      <c r="J109" s="556"/>
      <c r="K109" s="505">
        <v>10</v>
      </c>
      <c r="L109" s="503">
        <v>5</v>
      </c>
      <c r="M109" s="503"/>
      <c r="N109" s="503">
        <f t="shared" si="13"/>
        <v>50</v>
      </c>
      <c r="O109" s="503">
        <v>1</v>
      </c>
      <c r="P109" s="503">
        <v>10</v>
      </c>
      <c r="Q109" s="501">
        <f t="shared" ref="Q109:Q124" si="16">O109*P109</f>
        <v>10</v>
      </c>
      <c r="R109" s="501">
        <v>5</v>
      </c>
      <c r="S109" s="501">
        <v>5</v>
      </c>
      <c r="T109" s="501">
        <v>1</v>
      </c>
      <c r="U109" s="501">
        <f t="shared" si="5"/>
        <v>38</v>
      </c>
      <c r="V109" s="501">
        <v>-1</v>
      </c>
      <c r="W109" s="513">
        <f t="shared" si="14"/>
        <v>-34.200000000000003</v>
      </c>
      <c r="X109" s="511" t="str">
        <f t="shared" si="15"/>
        <v>BAJA o N. S.</v>
      </c>
      <c r="Y109" s="511" t="s">
        <v>285</v>
      </c>
      <c r="Z109" s="314" t="s">
        <v>373</v>
      </c>
      <c r="AA109" s="294" t="s">
        <v>396</v>
      </c>
      <c r="AB109" s="324" t="s">
        <v>346</v>
      </c>
      <c r="AC109" s="193" t="s">
        <v>467</v>
      </c>
      <c r="AD109" s="413"/>
    </row>
    <row r="110" spans="1:30" ht="36.75" customHeight="1">
      <c r="A110" s="451"/>
      <c r="B110" s="554"/>
      <c r="C110" s="463"/>
      <c r="D110" s="641"/>
      <c r="E110" s="469"/>
      <c r="F110" s="632"/>
      <c r="G110" s="630"/>
      <c r="H110" s="484"/>
      <c r="I110" s="569"/>
      <c r="J110" s="478"/>
      <c r="K110" s="506"/>
      <c r="L110" s="457"/>
      <c r="M110" s="457"/>
      <c r="N110" s="457"/>
      <c r="O110" s="457"/>
      <c r="P110" s="457"/>
      <c r="Q110" s="454"/>
      <c r="R110" s="454"/>
      <c r="S110" s="454"/>
      <c r="T110" s="454"/>
      <c r="U110" s="454"/>
      <c r="V110" s="454"/>
      <c r="W110" s="460"/>
      <c r="X110" s="445"/>
      <c r="Y110" s="445"/>
      <c r="Z110" s="327" t="s">
        <v>416</v>
      </c>
      <c r="AA110" s="250" t="s">
        <v>185</v>
      </c>
      <c r="AB110" s="249" t="s">
        <v>383</v>
      </c>
      <c r="AC110" s="194" t="s">
        <v>491</v>
      </c>
      <c r="AD110" s="413"/>
    </row>
    <row r="111" spans="1:30" ht="36.75" customHeight="1">
      <c r="A111" s="451"/>
      <c r="B111" s="554"/>
      <c r="C111" s="463"/>
      <c r="D111" s="641"/>
      <c r="E111" s="469"/>
      <c r="F111" s="632"/>
      <c r="G111" s="630"/>
      <c r="H111" s="484"/>
      <c r="I111" s="569"/>
      <c r="J111" s="478"/>
      <c r="K111" s="506"/>
      <c r="L111" s="457"/>
      <c r="M111" s="457"/>
      <c r="N111" s="457"/>
      <c r="O111" s="457"/>
      <c r="P111" s="457"/>
      <c r="Q111" s="454"/>
      <c r="R111" s="454"/>
      <c r="S111" s="454"/>
      <c r="T111" s="454"/>
      <c r="U111" s="454"/>
      <c r="V111" s="454"/>
      <c r="W111" s="460"/>
      <c r="X111" s="445"/>
      <c r="Y111" s="445"/>
      <c r="Z111" s="327" t="s">
        <v>415</v>
      </c>
      <c r="AA111" s="250" t="s">
        <v>185</v>
      </c>
      <c r="AB111" s="249" t="s">
        <v>346</v>
      </c>
      <c r="AC111" s="194" t="s">
        <v>490</v>
      </c>
      <c r="AD111" s="413"/>
    </row>
    <row r="112" spans="1:30" ht="36.75" customHeight="1">
      <c r="A112" s="451"/>
      <c r="B112" s="554"/>
      <c r="C112" s="463"/>
      <c r="D112" s="641"/>
      <c r="E112" s="469"/>
      <c r="F112" s="632"/>
      <c r="G112" s="630"/>
      <c r="H112" s="484"/>
      <c r="I112" s="569"/>
      <c r="J112" s="478"/>
      <c r="K112" s="506"/>
      <c r="L112" s="457"/>
      <c r="M112" s="457"/>
      <c r="N112" s="457"/>
      <c r="O112" s="457"/>
      <c r="P112" s="457"/>
      <c r="Q112" s="454"/>
      <c r="R112" s="454"/>
      <c r="S112" s="454"/>
      <c r="T112" s="454"/>
      <c r="U112" s="454"/>
      <c r="V112" s="454"/>
      <c r="W112" s="460"/>
      <c r="X112" s="445"/>
      <c r="Y112" s="445"/>
      <c r="Z112" s="327" t="s">
        <v>414</v>
      </c>
      <c r="AA112" s="250" t="s">
        <v>185</v>
      </c>
      <c r="AB112" s="249" t="s">
        <v>383</v>
      </c>
      <c r="AC112" s="194" t="s">
        <v>445</v>
      </c>
      <c r="AD112" s="413"/>
    </row>
    <row r="113" spans="1:30" ht="34.5" customHeight="1" thickBot="1">
      <c r="A113" s="451"/>
      <c r="B113" s="555"/>
      <c r="C113" s="529"/>
      <c r="D113" s="642"/>
      <c r="E113" s="500"/>
      <c r="F113" s="633"/>
      <c r="G113" s="518"/>
      <c r="H113" s="525"/>
      <c r="I113" s="570"/>
      <c r="J113" s="520"/>
      <c r="K113" s="507"/>
      <c r="L113" s="504"/>
      <c r="M113" s="504"/>
      <c r="N113" s="504"/>
      <c r="O113" s="504"/>
      <c r="P113" s="504"/>
      <c r="Q113" s="502"/>
      <c r="R113" s="502"/>
      <c r="S113" s="502"/>
      <c r="T113" s="502"/>
      <c r="U113" s="502"/>
      <c r="V113" s="502"/>
      <c r="W113" s="514"/>
      <c r="X113" s="512"/>
      <c r="Y113" s="512"/>
      <c r="Z113" s="328" t="s">
        <v>333</v>
      </c>
      <c r="AA113" s="247" t="s">
        <v>382</v>
      </c>
      <c r="AB113" s="289" t="s">
        <v>344</v>
      </c>
      <c r="AC113" s="300" t="s">
        <v>458</v>
      </c>
      <c r="AD113" s="413"/>
    </row>
    <row r="114" spans="1:30" ht="37.5" customHeight="1">
      <c r="A114" s="450">
        <v>14</v>
      </c>
      <c r="B114" s="600" t="s">
        <v>136</v>
      </c>
      <c r="C114" s="528" t="s">
        <v>43</v>
      </c>
      <c r="D114" s="584" t="s">
        <v>50</v>
      </c>
      <c r="E114" s="499" t="s">
        <v>288</v>
      </c>
      <c r="F114" s="634" t="s">
        <v>289</v>
      </c>
      <c r="G114" s="629" t="s">
        <v>296</v>
      </c>
      <c r="H114" s="524" t="s">
        <v>37</v>
      </c>
      <c r="I114" s="568"/>
      <c r="J114" s="556"/>
      <c r="K114" s="505">
        <v>10</v>
      </c>
      <c r="L114" s="503">
        <v>5</v>
      </c>
      <c r="M114" s="503"/>
      <c r="N114" s="503">
        <f t="shared" si="13"/>
        <v>50</v>
      </c>
      <c r="O114" s="503">
        <v>1</v>
      </c>
      <c r="P114" s="503">
        <v>10</v>
      </c>
      <c r="Q114" s="501">
        <f t="shared" si="16"/>
        <v>10</v>
      </c>
      <c r="R114" s="501">
        <v>1</v>
      </c>
      <c r="S114" s="501">
        <v>5</v>
      </c>
      <c r="T114" s="501">
        <v>1</v>
      </c>
      <c r="U114" s="501">
        <f t="shared" si="5"/>
        <v>24</v>
      </c>
      <c r="V114" s="501">
        <v>-1</v>
      </c>
      <c r="W114" s="513">
        <f t="shared" si="14"/>
        <v>-32.1</v>
      </c>
      <c r="X114" s="511" t="str">
        <f t="shared" si="15"/>
        <v>BAJA o N. S.</v>
      </c>
      <c r="Y114" s="511" t="s">
        <v>285</v>
      </c>
      <c r="Z114" s="314" t="s">
        <v>373</v>
      </c>
      <c r="AA114" s="294" t="s">
        <v>396</v>
      </c>
      <c r="AB114" s="324" t="s">
        <v>346</v>
      </c>
      <c r="AC114" s="193" t="s">
        <v>466</v>
      </c>
      <c r="AD114" s="413"/>
    </row>
    <row r="115" spans="1:30" ht="37.5" customHeight="1">
      <c r="A115" s="451"/>
      <c r="B115" s="601"/>
      <c r="C115" s="463"/>
      <c r="D115" s="585"/>
      <c r="E115" s="469"/>
      <c r="F115" s="577"/>
      <c r="G115" s="630"/>
      <c r="H115" s="484"/>
      <c r="I115" s="569"/>
      <c r="J115" s="478"/>
      <c r="K115" s="506"/>
      <c r="L115" s="457"/>
      <c r="M115" s="457"/>
      <c r="N115" s="457"/>
      <c r="O115" s="457"/>
      <c r="P115" s="457"/>
      <c r="Q115" s="454"/>
      <c r="R115" s="454"/>
      <c r="S115" s="454"/>
      <c r="T115" s="454"/>
      <c r="U115" s="454"/>
      <c r="V115" s="454"/>
      <c r="W115" s="460"/>
      <c r="X115" s="445"/>
      <c r="Y115" s="445"/>
      <c r="Z115" s="327" t="s">
        <v>417</v>
      </c>
      <c r="AA115" s="250" t="s">
        <v>185</v>
      </c>
      <c r="AB115" s="249" t="s">
        <v>383</v>
      </c>
      <c r="AC115" s="198" t="s">
        <v>492</v>
      </c>
      <c r="AD115" s="413"/>
    </row>
    <row r="116" spans="1:30" ht="37.5" customHeight="1">
      <c r="A116" s="451"/>
      <c r="B116" s="601"/>
      <c r="C116" s="463"/>
      <c r="D116" s="585"/>
      <c r="E116" s="469"/>
      <c r="F116" s="577"/>
      <c r="G116" s="630"/>
      <c r="H116" s="484"/>
      <c r="I116" s="569"/>
      <c r="J116" s="478"/>
      <c r="K116" s="506"/>
      <c r="L116" s="457"/>
      <c r="M116" s="457"/>
      <c r="N116" s="457"/>
      <c r="O116" s="457"/>
      <c r="P116" s="457"/>
      <c r="Q116" s="454"/>
      <c r="R116" s="454"/>
      <c r="S116" s="454"/>
      <c r="T116" s="454"/>
      <c r="U116" s="454"/>
      <c r="V116" s="454"/>
      <c r="W116" s="460"/>
      <c r="X116" s="445"/>
      <c r="Y116" s="445"/>
      <c r="Z116" s="327" t="s">
        <v>414</v>
      </c>
      <c r="AA116" s="250" t="s">
        <v>185</v>
      </c>
      <c r="AB116" s="249" t="s">
        <v>493</v>
      </c>
      <c r="AC116" s="198" t="s">
        <v>494</v>
      </c>
      <c r="AD116" s="413"/>
    </row>
    <row r="117" spans="1:30" ht="37.5" customHeight="1" thickBot="1">
      <c r="A117" s="451"/>
      <c r="B117" s="601"/>
      <c r="C117" s="529"/>
      <c r="D117" s="538"/>
      <c r="E117" s="500"/>
      <c r="F117" s="516"/>
      <c r="G117" s="518"/>
      <c r="H117" s="525"/>
      <c r="I117" s="570"/>
      <c r="J117" s="520"/>
      <c r="K117" s="507"/>
      <c r="L117" s="504"/>
      <c r="M117" s="504"/>
      <c r="N117" s="504"/>
      <c r="O117" s="504"/>
      <c r="P117" s="504"/>
      <c r="Q117" s="502"/>
      <c r="R117" s="502"/>
      <c r="S117" s="502"/>
      <c r="T117" s="502"/>
      <c r="U117" s="502"/>
      <c r="V117" s="502"/>
      <c r="W117" s="514"/>
      <c r="X117" s="512"/>
      <c r="Y117" s="512"/>
      <c r="Z117" s="328" t="s">
        <v>333</v>
      </c>
      <c r="AA117" s="247" t="s">
        <v>382</v>
      </c>
      <c r="AB117" s="289" t="s">
        <v>344</v>
      </c>
      <c r="AC117" s="298" t="s">
        <v>458</v>
      </c>
      <c r="AD117" s="413"/>
    </row>
    <row r="118" spans="1:30" ht="47.25" customHeight="1" thickBot="1">
      <c r="A118" s="451"/>
      <c r="B118" s="602"/>
      <c r="C118" s="346" t="s">
        <v>172</v>
      </c>
      <c r="D118" s="358" t="s">
        <v>230</v>
      </c>
      <c r="E118" s="128" t="s">
        <v>181</v>
      </c>
      <c r="F118" s="342" t="s">
        <v>184</v>
      </c>
      <c r="G118" s="359" t="s">
        <v>182</v>
      </c>
      <c r="H118" s="178"/>
      <c r="I118" s="129"/>
      <c r="J118" s="350" t="s">
        <v>42</v>
      </c>
      <c r="K118" s="351">
        <v>10</v>
      </c>
      <c r="L118" s="130">
        <v>5</v>
      </c>
      <c r="M118" s="130"/>
      <c r="N118" s="130">
        <f t="shared" si="13"/>
        <v>50</v>
      </c>
      <c r="O118" s="130">
        <v>1</v>
      </c>
      <c r="P118" s="130">
        <v>10</v>
      </c>
      <c r="Q118" s="131">
        <f t="shared" si="16"/>
        <v>10</v>
      </c>
      <c r="R118" s="131">
        <v>1</v>
      </c>
      <c r="S118" s="131">
        <v>10</v>
      </c>
      <c r="T118" s="131">
        <v>1</v>
      </c>
      <c r="U118" s="131">
        <f t="shared" si="5"/>
        <v>41.5</v>
      </c>
      <c r="V118" s="131">
        <v>-1</v>
      </c>
      <c r="W118" s="132">
        <f t="shared" si="14"/>
        <v>-34.725000000000001</v>
      </c>
      <c r="X118" s="330" t="str">
        <f t="shared" si="15"/>
        <v>BAJA o N. S.</v>
      </c>
      <c r="Y118" s="330" t="s">
        <v>285</v>
      </c>
      <c r="Z118" s="200" t="s">
        <v>418</v>
      </c>
      <c r="AA118" s="330" t="s">
        <v>495</v>
      </c>
      <c r="AB118" s="199" t="s">
        <v>343</v>
      </c>
      <c r="AC118" s="417" t="s">
        <v>509</v>
      </c>
      <c r="AD118" s="413"/>
    </row>
    <row r="119" spans="1:30" ht="50.25" customHeight="1">
      <c r="A119" s="450">
        <v>15</v>
      </c>
      <c r="B119" s="600" t="s">
        <v>369</v>
      </c>
      <c r="C119" s="528" t="s">
        <v>211</v>
      </c>
      <c r="D119" s="584" t="s">
        <v>231</v>
      </c>
      <c r="E119" s="499" t="s">
        <v>237</v>
      </c>
      <c r="F119" s="654" t="s">
        <v>178</v>
      </c>
      <c r="G119" s="651" t="s">
        <v>99</v>
      </c>
      <c r="H119" s="524" t="s">
        <v>37</v>
      </c>
      <c r="I119" s="550"/>
      <c r="J119" s="556"/>
      <c r="K119" s="505">
        <v>10</v>
      </c>
      <c r="L119" s="503">
        <v>5</v>
      </c>
      <c r="M119" s="503"/>
      <c r="N119" s="503">
        <f t="shared" ref="N119:N124" si="17">K119*L119</f>
        <v>50</v>
      </c>
      <c r="O119" s="503">
        <v>1</v>
      </c>
      <c r="P119" s="503">
        <v>10</v>
      </c>
      <c r="Q119" s="501">
        <f t="shared" si="16"/>
        <v>10</v>
      </c>
      <c r="R119" s="501">
        <v>10</v>
      </c>
      <c r="S119" s="501">
        <v>1</v>
      </c>
      <c r="T119" s="501">
        <v>1</v>
      </c>
      <c r="U119" s="501">
        <f t="shared" ref="U119:U141" si="18">(R119*3.5)+(S119*3.5)+(T119*3)</f>
        <v>41.5</v>
      </c>
      <c r="V119" s="501">
        <v>-1</v>
      </c>
      <c r="W119" s="513">
        <f t="shared" si="14"/>
        <v>-34.725000000000001</v>
      </c>
      <c r="X119" s="511" t="str">
        <f t="shared" si="15"/>
        <v>BAJA o N. S.</v>
      </c>
      <c r="Y119" s="511" t="s">
        <v>179</v>
      </c>
      <c r="Z119" s="136" t="s">
        <v>384</v>
      </c>
      <c r="AA119" s="294" t="s">
        <v>388</v>
      </c>
      <c r="AB119" s="324" t="s">
        <v>346</v>
      </c>
      <c r="AC119" s="193" t="s">
        <v>496</v>
      </c>
      <c r="AD119" s="413"/>
    </row>
    <row r="120" spans="1:30" ht="41.25" customHeight="1">
      <c r="A120" s="451"/>
      <c r="B120" s="554"/>
      <c r="C120" s="463"/>
      <c r="D120" s="585"/>
      <c r="E120" s="469"/>
      <c r="F120" s="644"/>
      <c r="G120" s="652"/>
      <c r="H120" s="484"/>
      <c r="I120" s="481"/>
      <c r="J120" s="478"/>
      <c r="K120" s="506"/>
      <c r="L120" s="457"/>
      <c r="M120" s="457"/>
      <c r="N120" s="457"/>
      <c r="O120" s="457"/>
      <c r="P120" s="457"/>
      <c r="Q120" s="454"/>
      <c r="R120" s="454"/>
      <c r="S120" s="454"/>
      <c r="T120" s="454"/>
      <c r="U120" s="454"/>
      <c r="V120" s="454"/>
      <c r="W120" s="460"/>
      <c r="X120" s="445"/>
      <c r="Y120" s="445"/>
      <c r="Z120" s="329" t="s">
        <v>385</v>
      </c>
      <c r="AA120" s="312" t="s">
        <v>185</v>
      </c>
      <c r="AB120" s="217" t="s">
        <v>346</v>
      </c>
      <c r="AC120" s="198" t="s">
        <v>489</v>
      </c>
      <c r="AD120" s="413"/>
    </row>
    <row r="121" spans="1:30" ht="47.25" customHeight="1">
      <c r="A121" s="451"/>
      <c r="B121" s="554"/>
      <c r="C121" s="463"/>
      <c r="D121" s="585"/>
      <c r="E121" s="469"/>
      <c r="F121" s="644"/>
      <c r="G121" s="652"/>
      <c r="H121" s="484"/>
      <c r="I121" s="481"/>
      <c r="J121" s="478"/>
      <c r="K121" s="506"/>
      <c r="L121" s="457"/>
      <c r="M121" s="457"/>
      <c r="N121" s="457"/>
      <c r="O121" s="457"/>
      <c r="P121" s="457"/>
      <c r="Q121" s="454"/>
      <c r="R121" s="454"/>
      <c r="S121" s="454"/>
      <c r="T121" s="454"/>
      <c r="U121" s="454"/>
      <c r="V121" s="454"/>
      <c r="W121" s="460"/>
      <c r="X121" s="445"/>
      <c r="Y121" s="445"/>
      <c r="Z121" s="329" t="s">
        <v>375</v>
      </c>
      <c r="AA121" s="312" t="s">
        <v>379</v>
      </c>
      <c r="AB121" s="217" t="s">
        <v>346</v>
      </c>
      <c r="AC121" s="194" t="s">
        <v>452</v>
      </c>
      <c r="AD121" s="413"/>
    </row>
    <row r="122" spans="1:30" ht="29.25" customHeight="1">
      <c r="A122" s="451"/>
      <c r="B122" s="554"/>
      <c r="C122" s="463"/>
      <c r="D122" s="585"/>
      <c r="E122" s="469"/>
      <c r="F122" s="644"/>
      <c r="G122" s="652"/>
      <c r="H122" s="484"/>
      <c r="I122" s="481"/>
      <c r="J122" s="478"/>
      <c r="K122" s="506"/>
      <c r="L122" s="457"/>
      <c r="M122" s="457"/>
      <c r="N122" s="457"/>
      <c r="O122" s="457"/>
      <c r="P122" s="457"/>
      <c r="Q122" s="454"/>
      <c r="R122" s="454"/>
      <c r="S122" s="454"/>
      <c r="T122" s="454"/>
      <c r="U122" s="454"/>
      <c r="V122" s="454"/>
      <c r="W122" s="460"/>
      <c r="X122" s="445"/>
      <c r="Y122" s="445"/>
      <c r="Z122" s="329" t="s">
        <v>386</v>
      </c>
      <c r="AA122" s="312" t="s">
        <v>380</v>
      </c>
      <c r="AB122" s="217" t="s">
        <v>383</v>
      </c>
      <c r="AC122" s="198" t="s">
        <v>470</v>
      </c>
      <c r="AD122" s="413"/>
    </row>
    <row r="123" spans="1:30" ht="44.25" customHeight="1" thickBot="1">
      <c r="A123" s="451"/>
      <c r="B123" s="554"/>
      <c r="C123" s="529"/>
      <c r="D123" s="538"/>
      <c r="E123" s="500"/>
      <c r="F123" s="645"/>
      <c r="G123" s="653"/>
      <c r="H123" s="525"/>
      <c r="I123" s="541"/>
      <c r="J123" s="520"/>
      <c r="K123" s="507"/>
      <c r="L123" s="504"/>
      <c r="M123" s="504"/>
      <c r="N123" s="504"/>
      <c r="O123" s="504"/>
      <c r="P123" s="504"/>
      <c r="Q123" s="502"/>
      <c r="R123" s="502"/>
      <c r="S123" s="502"/>
      <c r="T123" s="502"/>
      <c r="U123" s="502"/>
      <c r="V123" s="502"/>
      <c r="W123" s="514"/>
      <c r="X123" s="512"/>
      <c r="Y123" s="512"/>
      <c r="Z123" s="326" t="s">
        <v>387</v>
      </c>
      <c r="AA123" s="320" t="s">
        <v>381</v>
      </c>
      <c r="AB123" s="218" t="s">
        <v>346</v>
      </c>
      <c r="AC123" s="391" t="s">
        <v>459</v>
      </c>
      <c r="AD123" s="413"/>
    </row>
    <row r="124" spans="1:30" ht="34.5" customHeight="1">
      <c r="A124" s="450">
        <v>16</v>
      </c>
      <c r="B124" s="600" t="s">
        <v>228</v>
      </c>
      <c r="C124" s="528" t="s">
        <v>43</v>
      </c>
      <c r="D124" s="584" t="s">
        <v>137</v>
      </c>
      <c r="E124" s="499" t="s">
        <v>190</v>
      </c>
      <c r="F124" s="634" t="s">
        <v>252</v>
      </c>
      <c r="G124" s="629" t="s">
        <v>296</v>
      </c>
      <c r="H124" s="524" t="s">
        <v>37</v>
      </c>
      <c r="I124" s="550"/>
      <c r="J124" s="556"/>
      <c r="K124" s="505">
        <v>10</v>
      </c>
      <c r="L124" s="503">
        <v>5</v>
      </c>
      <c r="M124" s="503"/>
      <c r="N124" s="503">
        <f t="shared" si="17"/>
        <v>50</v>
      </c>
      <c r="O124" s="503">
        <v>1</v>
      </c>
      <c r="P124" s="503">
        <v>10</v>
      </c>
      <c r="Q124" s="501">
        <f t="shared" si="16"/>
        <v>10</v>
      </c>
      <c r="R124" s="501">
        <v>1</v>
      </c>
      <c r="S124" s="501">
        <v>10</v>
      </c>
      <c r="T124" s="501">
        <v>1</v>
      </c>
      <c r="U124" s="501">
        <f t="shared" si="18"/>
        <v>41.5</v>
      </c>
      <c r="V124" s="501">
        <v>-1</v>
      </c>
      <c r="W124" s="513">
        <f t="shared" si="14"/>
        <v>-34.725000000000001</v>
      </c>
      <c r="X124" s="511" t="str">
        <f t="shared" si="15"/>
        <v>BAJA o N. S.</v>
      </c>
      <c r="Y124" s="511" t="s">
        <v>285</v>
      </c>
      <c r="Z124" s="314" t="s">
        <v>373</v>
      </c>
      <c r="AA124" s="294" t="s">
        <v>396</v>
      </c>
      <c r="AB124" s="324" t="s">
        <v>346</v>
      </c>
      <c r="AC124" s="193" t="s">
        <v>468</v>
      </c>
      <c r="AD124" s="413"/>
    </row>
    <row r="125" spans="1:30" ht="34.5" customHeight="1">
      <c r="A125" s="451"/>
      <c r="B125" s="554"/>
      <c r="C125" s="463"/>
      <c r="D125" s="585"/>
      <c r="E125" s="469"/>
      <c r="F125" s="577"/>
      <c r="G125" s="630"/>
      <c r="H125" s="484"/>
      <c r="I125" s="481"/>
      <c r="J125" s="478"/>
      <c r="K125" s="506"/>
      <c r="L125" s="457"/>
      <c r="M125" s="457"/>
      <c r="N125" s="457"/>
      <c r="O125" s="457"/>
      <c r="P125" s="457"/>
      <c r="Q125" s="454"/>
      <c r="R125" s="454"/>
      <c r="S125" s="454"/>
      <c r="T125" s="454"/>
      <c r="U125" s="454"/>
      <c r="V125" s="454"/>
      <c r="W125" s="460"/>
      <c r="X125" s="445"/>
      <c r="Y125" s="445"/>
      <c r="Z125" s="327" t="s">
        <v>419</v>
      </c>
      <c r="AA125" s="250" t="s">
        <v>185</v>
      </c>
      <c r="AB125" s="249" t="s">
        <v>383</v>
      </c>
      <c r="AC125" s="198"/>
      <c r="AD125" s="413"/>
    </row>
    <row r="126" spans="1:30" ht="34.5" customHeight="1">
      <c r="A126" s="451"/>
      <c r="B126" s="554"/>
      <c r="C126" s="463"/>
      <c r="D126" s="585"/>
      <c r="E126" s="469"/>
      <c r="F126" s="577"/>
      <c r="G126" s="630"/>
      <c r="H126" s="484"/>
      <c r="I126" s="481"/>
      <c r="J126" s="478"/>
      <c r="K126" s="506"/>
      <c r="L126" s="457"/>
      <c r="M126" s="457"/>
      <c r="N126" s="457"/>
      <c r="O126" s="457"/>
      <c r="P126" s="457"/>
      <c r="Q126" s="454"/>
      <c r="R126" s="454"/>
      <c r="S126" s="454"/>
      <c r="T126" s="454"/>
      <c r="U126" s="454"/>
      <c r="V126" s="454"/>
      <c r="W126" s="460"/>
      <c r="X126" s="445"/>
      <c r="Y126" s="445"/>
      <c r="Z126" s="327" t="s">
        <v>414</v>
      </c>
      <c r="AA126" s="250" t="s">
        <v>185</v>
      </c>
      <c r="AB126" s="249" t="s">
        <v>383</v>
      </c>
      <c r="AC126" s="198" t="s">
        <v>514</v>
      </c>
      <c r="AD126" s="413"/>
    </row>
    <row r="127" spans="1:30" ht="34.5" customHeight="1" thickBot="1">
      <c r="A127" s="451"/>
      <c r="B127" s="554"/>
      <c r="C127" s="529"/>
      <c r="D127" s="538"/>
      <c r="E127" s="500"/>
      <c r="F127" s="516"/>
      <c r="G127" s="518"/>
      <c r="H127" s="525"/>
      <c r="I127" s="541"/>
      <c r="J127" s="520"/>
      <c r="K127" s="507"/>
      <c r="L127" s="504"/>
      <c r="M127" s="504"/>
      <c r="N127" s="504"/>
      <c r="O127" s="504"/>
      <c r="P127" s="504"/>
      <c r="Q127" s="502"/>
      <c r="R127" s="502"/>
      <c r="S127" s="502"/>
      <c r="T127" s="502"/>
      <c r="U127" s="502"/>
      <c r="V127" s="502"/>
      <c r="W127" s="514"/>
      <c r="X127" s="512"/>
      <c r="Y127" s="512"/>
      <c r="Z127" s="328" t="s">
        <v>333</v>
      </c>
      <c r="AA127" s="247" t="s">
        <v>382</v>
      </c>
      <c r="AB127" s="289" t="s">
        <v>344</v>
      </c>
      <c r="AC127" s="300" t="s">
        <v>458</v>
      </c>
      <c r="AD127" s="413"/>
    </row>
    <row r="128" spans="1:30" ht="29.25" customHeight="1">
      <c r="A128" s="451"/>
      <c r="B128" s="554"/>
      <c r="C128" s="528" t="s">
        <v>218</v>
      </c>
      <c r="D128" s="584" t="s">
        <v>291</v>
      </c>
      <c r="E128" s="499" t="s">
        <v>240</v>
      </c>
      <c r="F128" s="634" t="s">
        <v>295</v>
      </c>
      <c r="G128" s="629" t="s">
        <v>296</v>
      </c>
      <c r="H128" s="524" t="s">
        <v>37</v>
      </c>
      <c r="I128" s="550"/>
      <c r="J128" s="556"/>
      <c r="K128" s="505">
        <v>10</v>
      </c>
      <c r="L128" s="503">
        <v>5</v>
      </c>
      <c r="M128" s="503"/>
      <c r="N128" s="503">
        <f>K128*L128</f>
        <v>50</v>
      </c>
      <c r="O128" s="503">
        <v>1</v>
      </c>
      <c r="P128" s="503">
        <v>10</v>
      </c>
      <c r="Q128" s="501">
        <f>O128*P128</f>
        <v>10</v>
      </c>
      <c r="R128" s="501">
        <v>1</v>
      </c>
      <c r="S128" s="501">
        <v>10</v>
      </c>
      <c r="T128" s="501">
        <v>1</v>
      </c>
      <c r="U128" s="501">
        <f>(R128*3.5)+(S128*3.5)+(T128*3)</f>
        <v>41.5</v>
      </c>
      <c r="V128" s="501">
        <v>-1</v>
      </c>
      <c r="W128" s="513">
        <f>((N128*0.5)+(Q128*0.35)+(U128*0.15))*V128</f>
        <v>-34.725000000000001</v>
      </c>
      <c r="X128" s="511" t="str">
        <f>IF(W128&lt;=-75,"ALTA",IF(W128&gt;=-39,"BAJA o N. S.","MEDIA"))</f>
        <v>BAJA o N. S.</v>
      </c>
      <c r="Y128" s="511" t="s">
        <v>285</v>
      </c>
      <c r="Z128" s="136" t="s">
        <v>373</v>
      </c>
      <c r="AA128" s="294" t="s">
        <v>396</v>
      </c>
      <c r="AB128" s="324" t="s">
        <v>346</v>
      </c>
      <c r="AC128" s="193" t="s">
        <v>468</v>
      </c>
      <c r="AD128" s="413"/>
    </row>
    <row r="129" spans="1:30" ht="29.25" customHeight="1">
      <c r="A129" s="451"/>
      <c r="B129" s="554"/>
      <c r="C129" s="463"/>
      <c r="D129" s="585"/>
      <c r="E129" s="469"/>
      <c r="F129" s="577"/>
      <c r="G129" s="630"/>
      <c r="H129" s="484"/>
      <c r="I129" s="481"/>
      <c r="J129" s="478"/>
      <c r="K129" s="506"/>
      <c r="L129" s="457"/>
      <c r="M129" s="457"/>
      <c r="N129" s="457"/>
      <c r="O129" s="457"/>
      <c r="P129" s="457"/>
      <c r="Q129" s="454"/>
      <c r="R129" s="454"/>
      <c r="S129" s="454"/>
      <c r="T129" s="454"/>
      <c r="U129" s="454"/>
      <c r="V129" s="454"/>
      <c r="W129" s="460"/>
      <c r="X129" s="445"/>
      <c r="Y129" s="445"/>
      <c r="Z129" s="327" t="s">
        <v>374</v>
      </c>
      <c r="AA129" s="250" t="s">
        <v>185</v>
      </c>
      <c r="AB129" s="249" t="s">
        <v>346</v>
      </c>
      <c r="AC129" s="194" t="s">
        <v>489</v>
      </c>
      <c r="AD129" s="413"/>
    </row>
    <row r="130" spans="1:30" ht="48" customHeight="1">
      <c r="A130" s="451"/>
      <c r="B130" s="554"/>
      <c r="C130" s="463"/>
      <c r="D130" s="585"/>
      <c r="E130" s="469"/>
      <c r="F130" s="577"/>
      <c r="G130" s="630"/>
      <c r="H130" s="484"/>
      <c r="I130" s="481"/>
      <c r="J130" s="478"/>
      <c r="K130" s="506"/>
      <c r="L130" s="457"/>
      <c r="M130" s="457"/>
      <c r="N130" s="457"/>
      <c r="O130" s="457"/>
      <c r="P130" s="457"/>
      <c r="Q130" s="454"/>
      <c r="R130" s="454"/>
      <c r="S130" s="454"/>
      <c r="T130" s="454"/>
      <c r="U130" s="454"/>
      <c r="V130" s="454"/>
      <c r="W130" s="460"/>
      <c r="X130" s="445"/>
      <c r="Y130" s="445"/>
      <c r="Z130" s="327" t="s">
        <v>375</v>
      </c>
      <c r="AA130" s="250" t="s">
        <v>379</v>
      </c>
      <c r="AB130" s="249" t="s">
        <v>346</v>
      </c>
      <c r="AC130" s="194" t="s">
        <v>450</v>
      </c>
      <c r="AD130" s="413"/>
    </row>
    <row r="131" spans="1:30" ht="36.75" customHeight="1">
      <c r="A131" s="451"/>
      <c r="B131" s="554"/>
      <c r="C131" s="463"/>
      <c r="D131" s="585"/>
      <c r="E131" s="469"/>
      <c r="F131" s="577"/>
      <c r="G131" s="630"/>
      <c r="H131" s="484"/>
      <c r="I131" s="481"/>
      <c r="J131" s="478"/>
      <c r="K131" s="506"/>
      <c r="L131" s="457"/>
      <c r="M131" s="457"/>
      <c r="N131" s="457"/>
      <c r="O131" s="457"/>
      <c r="P131" s="457"/>
      <c r="Q131" s="454"/>
      <c r="R131" s="454"/>
      <c r="S131" s="454"/>
      <c r="T131" s="454"/>
      <c r="U131" s="454"/>
      <c r="V131" s="454"/>
      <c r="W131" s="460"/>
      <c r="X131" s="445"/>
      <c r="Y131" s="445"/>
      <c r="Z131" s="327" t="s">
        <v>376</v>
      </c>
      <c r="AA131" s="368" t="s">
        <v>185</v>
      </c>
      <c r="AB131" s="249" t="s">
        <v>383</v>
      </c>
      <c r="AC131" s="198" t="s">
        <v>472</v>
      </c>
      <c r="AD131" s="413"/>
    </row>
    <row r="132" spans="1:30" ht="35.25" customHeight="1">
      <c r="A132" s="451"/>
      <c r="B132" s="554"/>
      <c r="C132" s="463"/>
      <c r="D132" s="585"/>
      <c r="E132" s="469"/>
      <c r="F132" s="577"/>
      <c r="G132" s="630"/>
      <c r="H132" s="484"/>
      <c r="I132" s="481"/>
      <c r="J132" s="478"/>
      <c r="K132" s="506"/>
      <c r="L132" s="457"/>
      <c r="M132" s="457"/>
      <c r="N132" s="457"/>
      <c r="O132" s="457"/>
      <c r="P132" s="457"/>
      <c r="Q132" s="454"/>
      <c r="R132" s="454"/>
      <c r="S132" s="454"/>
      <c r="T132" s="454"/>
      <c r="U132" s="454"/>
      <c r="V132" s="454"/>
      <c r="W132" s="460"/>
      <c r="X132" s="445"/>
      <c r="Y132" s="445"/>
      <c r="Z132" s="327" t="s">
        <v>377</v>
      </c>
      <c r="AA132" s="250" t="s">
        <v>185</v>
      </c>
      <c r="AB132" s="249" t="s">
        <v>348</v>
      </c>
      <c r="AC132" s="194" t="s">
        <v>457</v>
      </c>
      <c r="AD132" s="413"/>
    </row>
    <row r="133" spans="1:30" ht="35.25" customHeight="1">
      <c r="A133" s="451"/>
      <c r="B133" s="554"/>
      <c r="C133" s="463"/>
      <c r="D133" s="585"/>
      <c r="E133" s="469"/>
      <c r="F133" s="577"/>
      <c r="G133" s="630"/>
      <c r="H133" s="484"/>
      <c r="I133" s="481"/>
      <c r="J133" s="478"/>
      <c r="K133" s="506"/>
      <c r="L133" s="457"/>
      <c r="M133" s="457"/>
      <c r="N133" s="457"/>
      <c r="O133" s="457"/>
      <c r="P133" s="457"/>
      <c r="Q133" s="454"/>
      <c r="R133" s="454"/>
      <c r="S133" s="454"/>
      <c r="T133" s="454"/>
      <c r="U133" s="454"/>
      <c r="V133" s="454"/>
      <c r="W133" s="460"/>
      <c r="X133" s="445"/>
      <c r="Y133" s="445"/>
      <c r="Z133" s="327" t="s">
        <v>378</v>
      </c>
      <c r="AA133" s="250" t="s">
        <v>381</v>
      </c>
      <c r="AB133" s="249" t="s">
        <v>346</v>
      </c>
      <c r="AC133" s="391" t="s">
        <v>459</v>
      </c>
      <c r="AD133" s="413"/>
    </row>
    <row r="134" spans="1:30" ht="35.25" customHeight="1" thickBot="1">
      <c r="A134" s="451"/>
      <c r="B134" s="603"/>
      <c r="C134" s="529"/>
      <c r="D134" s="538"/>
      <c r="E134" s="500"/>
      <c r="F134" s="516"/>
      <c r="G134" s="518"/>
      <c r="H134" s="525"/>
      <c r="I134" s="541"/>
      <c r="J134" s="520"/>
      <c r="K134" s="507"/>
      <c r="L134" s="504"/>
      <c r="M134" s="504"/>
      <c r="N134" s="504"/>
      <c r="O134" s="504"/>
      <c r="P134" s="504"/>
      <c r="Q134" s="502"/>
      <c r="R134" s="502"/>
      <c r="S134" s="502"/>
      <c r="T134" s="502"/>
      <c r="U134" s="502"/>
      <c r="V134" s="502"/>
      <c r="W134" s="514"/>
      <c r="X134" s="512"/>
      <c r="Y134" s="512"/>
      <c r="Z134" s="328" t="s">
        <v>333</v>
      </c>
      <c r="AA134" s="247" t="s">
        <v>382</v>
      </c>
      <c r="AB134" s="289" t="s">
        <v>344</v>
      </c>
      <c r="AC134" s="195" t="s">
        <v>458</v>
      </c>
      <c r="AD134" s="413"/>
    </row>
    <row r="135" spans="1:30" ht="71.25" customHeight="1" thickBot="1">
      <c r="A135" s="450">
        <v>17</v>
      </c>
      <c r="B135" s="600" t="s">
        <v>351</v>
      </c>
      <c r="C135" s="355" t="s">
        <v>213</v>
      </c>
      <c r="D135" s="183" t="s">
        <v>152</v>
      </c>
      <c r="E135" s="208" t="s">
        <v>34</v>
      </c>
      <c r="F135" s="340" t="s">
        <v>313</v>
      </c>
      <c r="G135" s="151" t="s">
        <v>51</v>
      </c>
      <c r="H135" s="223" t="s">
        <v>37</v>
      </c>
      <c r="I135" s="224"/>
      <c r="J135" s="225"/>
      <c r="K135" s="159">
        <v>10</v>
      </c>
      <c r="L135" s="295">
        <v>5</v>
      </c>
      <c r="M135" s="295"/>
      <c r="N135" s="295">
        <f>K135*L135</f>
        <v>50</v>
      </c>
      <c r="O135" s="295">
        <v>1</v>
      </c>
      <c r="P135" s="295">
        <v>10</v>
      </c>
      <c r="Q135" s="296">
        <f>O135*P135</f>
        <v>10</v>
      </c>
      <c r="R135" s="296">
        <v>10</v>
      </c>
      <c r="S135" s="296">
        <v>1</v>
      </c>
      <c r="T135" s="296">
        <v>5</v>
      </c>
      <c r="U135" s="296">
        <f>(R135*3.5)+(S135*3.5)+(T135*3)</f>
        <v>53.5</v>
      </c>
      <c r="V135" s="296">
        <v>-1</v>
      </c>
      <c r="W135" s="293">
        <f>((N135*0.5)+(Q135*0.35)+(U135*0.15))*V135</f>
        <v>-36.524999999999999</v>
      </c>
      <c r="X135" s="294" t="str">
        <f>IF(W135&lt;=-75,"ALTA",IF(W135&gt;=-39,"BAJA o N. S.","MEDIA"))</f>
        <v>BAJA o N. S.</v>
      </c>
      <c r="Y135" s="294" t="s">
        <v>179</v>
      </c>
      <c r="Z135" s="136" t="s">
        <v>420</v>
      </c>
      <c r="AA135" s="294" t="s">
        <v>185</v>
      </c>
      <c r="AB135" s="324" t="s">
        <v>343</v>
      </c>
      <c r="AC135" s="390" t="s">
        <v>497</v>
      </c>
      <c r="AD135" s="413"/>
    </row>
    <row r="136" spans="1:30" ht="57.75" customHeight="1" thickBot="1">
      <c r="A136" s="452"/>
      <c r="B136" s="555"/>
      <c r="C136" s="357" t="s">
        <v>227</v>
      </c>
      <c r="D136" s="182" t="s">
        <v>143</v>
      </c>
      <c r="E136" s="73" t="s">
        <v>147</v>
      </c>
      <c r="F136" s="341" t="s">
        <v>263</v>
      </c>
      <c r="G136" s="153" t="s">
        <v>306</v>
      </c>
      <c r="H136" s="171" t="s">
        <v>37</v>
      </c>
      <c r="I136" s="316"/>
      <c r="J136" s="169"/>
      <c r="K136" s="161">
        <v>10</v>
      </c>
      <c r="L136" s="317">
        <v>5</v>
      </c>
      <c r="M136" s="317"/>
      <c r="N136" s="317">
        <f>K136*L136</f>
        <v>50</v>
      </c>
      <c r="O136" s="317">
        <v>1</v>
      </c>
      <c r="P136" s="317">
        <v>1</v>
      </c>
      <c r="Q136" s="318">
        <f>O136*P136</f>
        <v>1</v>
      </c>
      <c r="R136" s="318">
        <v>10</v>
      </c>
      <c r="S136" s="318">
        <v>5</v>
      </c>
      <c r="T136" s="318">
        <v>5</v>
      </c>
      <c r="U136" s="318">
        <f>(R136*3.5)+(S136*3.5)+(T136*3)</f>
        <v>67.5</v>
      </c>
      <c r="V136" s="318">
        <v>-1</v>
      </c>
      <c r="W136" s="319">
        <f>((N136*0.5)+(Q136*0.35)+(U136*0.15))*V136</f>
        <v>-35.475000000000001</v>
      </c>
      <c r="X136" s="320" t="str">
        <f>IF(W136&lt;=-75,"ALTA",IF(W136&gt;=-39,"BAJA o N. S.","MEDIA"))</f>
        <v>BAJA o N. S.</v>
      </c>
      <c r="Y136" s="320" t="s">
        <v>179</v>
      </c>
      <c r="Z136" s="328" t="s">
        <v>420</v>
      </c>
      <c r="AA136" s="367" t="s">
        <v>185</v>
      </c>
      <c r="AB136" s="289" t="s">
        <v>343</v>
      </c>
      <c r="AC136" s="399" t="s">
        <v>497</v>
      </c>
      <c r="AD136" s="413"/>
    </row>
    <row r="137" spans="1:30" ht="44.25" customHeight="1">
      <c r="A137" s="451">
        <v>18</v>
      </c>
      <c r="B137" s="601" t="s">
        <v>133</v>
      </c>
      <c r="C137" s="355" t="s">
        <v>132</v>
      </c>
      <c r="D137" s="180" t="s">
        <v>134</v>
      </c>
      <c r="E137" s="208" t="s">
        <v>30</v>
      </c>
      <c r="F137" s="220" t="s">
        <v>307</v>
      </c>
      <c r="G137" s="151" t="s">
        <v>31</v>
      </c>
      <c r="H137" s="213" t="s">
        <v>37</v>
      </c>
      <c r="I137" s="292"/>
      <c r="J137" s="166"/>
      <c r="K137" s="257">
        <v>10</v>
      </c>
      <c r="L137" s="254">
        <v>5</v>
      </c>
      <c r="M137" s="295"/>
      <c r="N137" s="254">
        <f>K137*L137</f>
        <v>50</v>
      </c>
      <c r="O137" s="254">
        <v>1</v>
      </c>
      <c r="P137" s="254">
        <v>10</v>
      </c>
      <c r="Q137" s="260">
        <f t="shared" ref="Q137:Q141" si="19">O137*P137</f>
        <v>10</v>
      </c>
      <c r="R137" s="254">
        <v>10</v>
      </c>
      <c r="S137" s="260">
        <v>1</v>
      </c>
      <c r="T137" s="260">
        <v>1</v>
      </c>
      <c r="U137" s="260">
        <f t="shared" si="18"/>
        <v>41.5</v>
      </c>
      <c r="V137" s="260">
        <v>-1</v>
      </c>
      <c r="W137" s="261">
        <f t="shared" ref="W137:W140" si="20">((N137*0.5)+(Q137*0.35)+(U137*0.15))*V137</f>
        <v>-34.725000000000001</v>
      </c>
      <c r="X137" s="245" t="str">
        <f t="shared" ref="X137:X155" si="21">IF(W137&lt;=-75,"ALTA",IF(W137&gt;=-39,"BAJA o N. S.","MEDIA"))</f>
        <v>BAJA o N. S.</v>
      </c>
      <c r="Y137" s="294" t="s">
        <v>285</v>
      </c>
      <c r="Z137" s="136" t="s">
        <v>421</v>
      </c>
      <c r="AA137" s="294" t="s">
        <v>185</v>
      </c>
      <c r="AB137" s="324" t="s">
        <v>493</v>
      </c>
      <c r="AC137" s="194" t="s">
        <v>510</v>
      </c>
      <c r="AD137" s="413"/>
    </row>
    <row r="138" spans="1:30" ht="44.25" customHeight="1">
      <c r="A138" s="451"/>
      <c r="B138" s="602"/>
      <c r="C138" s="356" t="s">
        <v>227</v>
      </c>
      <c r="D138" s="181" t="s">
        <v>144</v>
      </c>
      <c r="E138" s="291" t="s">
        <v>147</v>
      </c>
      <c r="F138" s="15" t="s">
        <v>314</v>
      </c>
      <c r="G138" s="155" t="s">
        <v>306</v>
      </c>
      <c r="H138" s="173" t="s">
        <v>37</v>
      </c>
      <c r="I138" s="110"/>
      <c r="J138" s="174"/>
      <c r="K138" s="160">
        <v>10</v>
      </c>
      <c r="L138" s="309">
        <v>5</v>
      </c>
      <c r="M138" s="111"/>
      <c r="N138" s="309">
        <f t="shared" ref="N138:N141" si="22">K138*L138</f>
        <v>50</v>
      </c>
      <c r="O138" s="309">
        <v>1</v>
      </c>
      <c r="P138" s="309">
        <v>10</v>
      </c>
      <c r="Q138" s="310">
        <f t="shared" si="19"/>
        <v>10</v>
      </c>
      <c r="R138" s="309">
        <v>10</v>
      </c>
      <c r="S138" s="310">
        <v>1</v>
      </c>
      <c r="T138" s="310">
        <v>1</v>
      </c>
      <c r="U138" s="310">
        <f t="shared" si="18"/>
        <v>41.5</v>
      </c>
      <c r="V138" s="310">
        <v>-1</v>
      </c>
      <c r="W138" s="311">
        <f t="shared" si="20"/>
        <v>-34.725000000000001</v>
      </c>
      <c r="X138" s="312" t="str">
        <f t="shared" si="21"/>
        <v>BAJA o N. S.</v>
      </c>
      <c r="Y138" s="305" t="s">
        <v>285</v>
      </c>
      <c r="Z138" s="331" t="s">
        <v>339</v>
      </c>
      <c r="AA138" s="312" t="s">
        <v>340</v>
      </c>
      <c r="AB138" s="217" t="s">
        <v>352</v>
      </c>
      <c r="AC138" s="194" t="s">
        <v>498</v>
      </c>
      <c r="AD138" s="413"/>
    </row>
    <row r="139" spans="1:30" ht="44.25" customHeight="1" thickBot="1">
      <c r="A139" s="452"/>
      <c r="B139" s="643"/>
      <c r="C139" s="357" t="s">
        <v>146</v>
      </c>
      <c r="D139" s="184" t="s">
        <v>308</v>
      </c>
      <c r="E139" s="360" t="s">
        <v>40</v>
      </c>
      <c r="F139" s="306" t="s">
        <v>253</v>
      </c>
      <c r="G139" s="153" t="s">
        <v>41</v>
      </c>
      <c r="H139" s="175" t="s">
        <v>37</v>
      </c>
      <c r="I139" s="125"/>
      <c r="J139" s="176"/>
      <c r="K139" s="275">
        <v>10</v>
      </c>
      <c r="L139" s="281">
        <v>5</v>
      </c>
      <c r="M139" s="126"/>
      <c r="N139" s="281">
        <f t="shared" si="22"/>
        <v>50</v>
      </c>
      <c r="O139" s="281">
        <v>1</v>
      </c>
      <c r="P139" s="281">
        <v>10</v>
      </c>
      <c r="Q139" s="282">
        <f t="shared" si="19"/>
        <v>10</v>
      </c>
      <c r="R139" s="281">
        <v>10</v>
      </c>
      <c r="S139" s="282">
        <v>1</v>
      </c>
      <c r="T139" s="282">
        <v>1</v>
      </c>
      <c r="U139" s="282">
        <f t="shared" si="18"/>
        <v>41.5</v>
      </c>
      <c r="V139" s="282">
        <v>-1</v>
      </c>
      <c r="W139" s="285">
        <f t="shared" si="20"/>
        <v>-34.725000000000001</v>
      </c>
      <c r="X139" s="247" t="str">
        <f t="shared" si="21"/>
        <v>BAJA o N. S.</v>
      </c>
      <c r="Y139" s="123" t="s">
        <v>285</v>
      </c>
      <c r="Z139" s="332" t="s">
        <v>422</v>
      </c>
      <c r="AA139" s="320" t="s">
        <v>185</v>
      </c>
      <c r="AB139" s="218" t="s">
        <v>350</v>
      </c>
      <c r="AC139" s="416" t="s">
        <v>487</v>
      </c>
      <c r="AD139" s="413"/>
    </row>
    <row r="140" spans="1:30" ht="52.5" customHeight="1">
      <c r="A140" s="450">
        <v>19</v>
      </c>
      <c r="B140" s="600" t="s">
        <v>139</v>
      </c>
      <c r="C140" s="355" t="s">
        <v>213</v>
      </c>
      <c r="D140" s="180" t="s">
        <v>52</v>
      </c>
      <c r="E140" s="208" t="s">
        <v>309</v>
      </c>
      <c r="F140" s="220" t="s">
        <v>317</v>
      </c>
      <c r="G140" s="151" t="s">
        <v>296</v>
      </c>
      <c r="H140" s="213" t="s">
        <v>32</v>
      </c>
      <c r="I140" s="313"/>
      <c r="J140" s="166"/>
      <c r="K140" s="257">
        <v>10</v>
      </c>
      <c r="L140" s="254">
        <v>5</v>
      </c>
      <c r="M140" s="295"/>
      <c r="N140" s="254">
        <f t="shared" si="22"/>
        <v>50</v>
      </c>
      <c r="O140" s="254">
        <v>1</v>
      </c>
      <c r="P140" s="254">
        <v>10</v>
      </c>
      <c r="Q140" s="260">
        <f t="shared" si="19"/>
        <v>10</v>
      </c>
      <c r="R140" s="254">
        <v>5</v>
      </c>
      <c r="S140" s="260">
        <v>5</v>
      </c>
      <c r="T140" s="260">
        <v>1</v>
      </c>
      <c r="U140" s="260">
        <f t="shared" si="18"/>
        <v>38</v>
      </c>
      <c r="V140" s="260">
        <v>-1</v>
      </c>
      <c r="W140" s="261">
        <f t="shared" si="20"/>
        <v>-34.200000000000003</v>
      </c>
      <c r="X140" s="245" t="str">
        <f t="shared" si="21"/>
        <v>BAJA o N. S.</v>
      </c>
      <c r="Y140" s="294" t="s">
        <v>285</v>
      </c>
      <c r="Z140" s="333" t="s">
        <v>347</v>
      </c>
      <c r="AA140" s="294" t="s">
        <v>185</v>
      </c>
      <c r="AB140" s="170" t="s">
        <v>350</v>
      </c>
      <c r="AC140" s="373" t="s">
        <v>469</v>
      </c>
      <c r="AD140" s="413"/>
    </row>
    <row r="141" spans="1:30" ht="53.25" customHeight="1" thickBot="1">
      <c r="A141" s="451"/>
      <c r="B141" s="602"/>
      <c r="C141" s="336" t="s">
        <v>229</v>
      </c>
      <c r="D141" s="270" t="s">
        <v>315</v>
      </c>
      <c r="E141" s="271" t="s">
        <v>261</v>
      </c>
      <c r="F141" s="272" t="s">
        <v>316</v>
      </c>
      <c r="G141" s="269" t="s">
        <v>296</v>
      </c>
      <c r="H141" s="268"/>
      <c r="I141" s="267"/>
      <c r="J141" s="266" t="s">
        <v>42</v>
      </c>
      <c r="K141" s="265">
        <v>10</v>
      </c>
      <c r="L141" s="264">
        <v>5</v>
      </c>
      <c r="M141" s="264"/>
      <c r="N141" s="264">
        <f t="shared" si="22"/>
        <v>50</v>
      </c>
      <c r="O141" s="264">
        <v>1</v>
      </c>
      <c r="P141" s="264">
        <v>10</v>
      </c>
      <c r="Q141" s="263">
        <f t="shared" si="19"/>
        <v>10</v>
      </c>
      <c r="R141" s="264">
        <v>5</v>
      </c>
      <c r="S141" s="263">
        <v>10</v>
      </c>
      <c r="T141" s="263">
        <v>1</v>
      </c>
      <c r="U141" s="263">
        <f t="shared" si="18"/>
        <v>55.5</v>
      </c>
      <c r="V141" s="263">
        <v>-1</v>
      </c>
      <c r="W141" s="253">
        <f>((N141*0.5)+(Q141*0.35)+(U141*0.15))*V141</f>
        <v>-36.825000000000003</v>
      </c>
      <c r="X141" s="252" t="str">
        <f>IF(W141&lt;=-75,"ALTA",IF(W141&gt;=-39,"BAJA o N. S.","MEDIA"))</f>
        <v>BAJA o N. S.</v>
      </c>
      <c r="Y141" s="252" t="s">
        <v>285</v>
      </c>
      <c r="Z141" s="334" t="s">
        <v>424</v>
      </c>
      <c r="AA141" s="320" t="s">
        <v>185</v>
      </c>
      <c r="AB141" s="218" t="s">
        <v>350</v>
      </c>
      <c r="AC141" s="418" t="s">
        <v>487</v>
      </c>
      <c r="AD141" s="413"/>
    </row>
    <row r="142" spans="1:30" ht="27.75" customHeight="1">
      <c r="A142" s="450">
        <v>20</v>
      </c>
      <c r="B142" s="658" t="s">
        <v>214</v>
      </c>
      <c r="C142" s="528" t="s">
        <v>218</v>
      </c>
      <c r="D142" s="539" t="s">
        <v>329</v>
      </c>
      <c r="E142" s="499" t="s">
        <v>240</v>
      </c>
      <c r="F142" s="496" t="s">
        <v>295</v>
      </c>
      <c r="G142" s="493" t="s">
        <v>296</v>
      </c>
      <c r="H142" s="524" t="s">
        <v>37</v>
      </c>
      <c r="I142" s="568"/>
      <c r="J142" s="556"/>
      <c r="K142" s="522">
        <v>10</v>
      </c>
      <c r="L142" s="503">
        <v>5</v>
      </c>
      <c r="M142" s="295"/>
      <c r="N142" s="503">
        <f t="shared" ref="N142" si="23">K142*L142</f>
        <v>50</v>
      </c>
      <c r="O142" s="503">
        <v>1</v>
      </c>
      <c r="P142" s="503">
        <v>10</v>
      </c>
      <c r="Q142" s="503">
        <f t="shared" ref="Q142" si="24">O142*P142</f>
        <v>10</v>
      </c>
      <c r="R142" s="503">
        <v>1</v>
      </c>
      <c r="S142" s="501">
        <v>10</v>
      </c>
      <c r="T142" s="501">
        <v>1</v>
      </c>
      <c r="U142" s="501">
        <f>(R142*3.5)+(S142*3.5)+(T142*3)</f>
        <v>41.5</v>
      </c>
      <c r="V142" s="501">
        <v>-1</v>
      </c>
      <c r="W142" s="513">
        <f>((N142*0.5)+(Q142*0.35)+(U142*0.15))*V142</f>
        <v>-34.725000000000001</v>
      </c>
      <c r="X142" s="511" t="str">
        <f>IF(W142&lt;=-75,"ALTA",IF(W142&gt;=-39,"BAJA o N. S.","MEDIA"))</f>
        <v>BAJA o N. S.</v>
      </c>
      <c r="Y142" s="511" t="s">
        <v>285</v>
      </c>
      <c r="Z142" s="136" t="s">
        <v>373</v>
      </c>
      <c r="AA142" s="294" t="s">
        <v>396</v>
      </c>
      <c r="AB142" s="324" t="s">
        <v>346</v>
      </c>
      <c r="AC142" s="419" t="s">
        <v>468</v>
      </c>
      <c r="AD142" s="413"/>
    </row>
    <row r="143" spans="1:30" ht="38.25">
      <c r="A143" s="451"/>
      <c r="B143" s="659"/>
      <c r="C143" s="463"/>
      <c r="D143" s="472"/>
      <c r="E143" s="469"/>
      <c r="F143" s="497"/>
      <c r="G143" s="494"/>
      <c r="H143" s="484"/>
      <c r="I143" s="569"/>
      <c r="J143" s="478"/>
      <c r="K143" s="475"/>
      <c r="L143" s="457"/>
      <c r="M143" s="256"/>
      <c r="N143" s="457"/>
      <c r="O143" s="457"/>
      <c r="P143" s="457"/>
      <c r="Q143" s="457"/>
      <c r="R143" s="457"/>
      <c r="S143" s="454"/>
      <c r="T143" s="454"/>
      <c r="U143" s="454"/>
      <c r="V143" s="454"/>
      <c r="W143" s="460"/>
      <c r="X143" s="445"/>
      <c r="Y143" s="445"/>
      <c r="Z143" s="327" t="s">
        <v>425</v>
      </c>
      <c r="AA143" s="250" t="s">
        <v>185</v>
      </c>
      <c r="AB143" s="249" t="s">
        <v>346</v>
      </c>
      <c r="AC143" s="420" t="s">
        <v>489</v>
      </c>
      <c r="AD143" s="413"/>
    </row>
    <row r="144" spans="1:30" ht="43.5" customHeight="1">
      <c r="A144" s="451"/>
      <c r="B144" s="659"/>
      <c r="C144" s="463"/>
      <c r="D144" s="472"/>
      <c r="E144" s="469"/>
      <c r="F144" s="497"/>
      <c r="G144" s="494"/>
      <c r="H144" s="484"/>
      <c r="I144" s="569"/>
      <c r="J144" s="478"/>
      <c r="K144" s="475"/>
      <c r="L144" s="457"/>
      <c r="M144" s="256"/>
      <c r="N144" s="457"/>
      <c r="O144" s="457"/>
      <c r="P144" s="457"/>
      <c r="Q144" s="457"/>
      <c r="R144" s="457"/>
      <c r="S144" s="454"/>
      <c r="T144" s="454"/>
      <c r="U144" s="454"/>
      <c r="V144" s="454"/>
      <c r="W144" s="460"/>
      <c r="X144" s="445"/>
      <c r="Y144" s="445"/>
      <c r="Z144" s="327" t="s">
        <v>375</v>
      </c>
      <c r="AA144" s="250" t="s">
        <v>379</v>
      </c>
      <c r="AB144" s="249" t="s">
        <v>346</v>
      </c>
      <c r="AC144" s="194" t="s">
        <v>450</v>
      </c>
      <c r="AD144" s="413"/>
    </row>
    <row r="145" spans="1:30" ht="24.75" customHeight="1">
      <c r="A145" s="451"/>
      <c r="B145" s="659"/>
      <c r="C145" s="463"/>
      <c r="D145" s="472"/>
      <c r="E145" s="469"/>
      <c r="F145" s="497"/>
      <c r="G145" s="494"/>
      <c r="H145" s="484"/>
      <c r="I145" s="569"/>
      <c r="J145" s="478"/>
      <c r="K145" s="475"/>
      <c r="L145" s="457"/>
      <c r="M145" s="256"/>
      <c r="N145" s="457"/>
      <c r="O145" s="457"/>
      <c r="P145" s="457"/>
      <c r="Q145" s="457"/>
      <c r="R145" s="457"/>
      <c r="S145" s="454"/>
      <c r="T145" s="454"/>
      <c r="U145" s="454"/>
      <c r="V145" s="454"/>
      <c r="W145" s="460"/>
      <c r="X145" s="445"/>
      <c r="Y145" s="445"/>
      <c r="Z145" s="327" t="s">
        <v>376</v>
      </c>
      <c r="AA145" s="368" t="s">
        <v>185</v>
      </c>
      <c r="AB145" s="249" t="s">
        <v>383</v>
      </c>
      <c r="AC145" s="420" t="s">
        <v>456</v>
      </c>
      <c r="AD145" s="413"/>
    </row>
    <row r="146" spans="1:30" ht="24.75" customHeight="1">
      <c r="A146" s="451"/>
      <c r="B146" s="659"/>
      <c r="C146" s="463"/>
      <c r="D146" s="472"/>
      <c r="E146" s="469"/>
      <c r="F146" s="497"/>
      <c r="G146" s="494"/>
      <c r="H146" s="484"/>
      <c r="I146" s="569"/>
      <c r="J146" s="478"/>
      <c r="K146" s="475"/>
      <c r="L146" s="457"/>
      <c r="M146" s="256"/>
      <c r="N146" s="457"/>
      <c r="O146" s="457"/>
      <c r="P146" s="457"/>
      <c r="Q146" s="457"/>
      <c r="R146" s="457"/>
      <c r="S146" s="454"/>
      <c r="T146" s="454"/>
      <c r="U146" s="454"/>
      <c r="V146" s="454"/>
      <c r="W146" s="460"/>
      <c r="X146" s="445"/>
      <c r="Y146" s="445"/>
      <c r="Z146" s="327" t="s">
        <v>377</v>
      </c>
      <c r="AA146" s="250" t="s">
        <v>185</v>
      </c>
      <c r="AB146" s="249" t="s">
        <v>348</v>
      </c>
      <c r="AC146" s="420" t="s">
        <v>483</v>
      </c>
      <c r="AD146" s="413"/>
    </row>
    <row r="147" spans="1:30" ht="24.75" customHeight="1">
      <c r="A147" s="451"/>
      <c r="B147" s="659"/>
      <c r="C147" s="463"/>
      <c r="D147" s="472"/>
      <c r="E147" s="469"/>
      <c r="F147" s="497"/>
      <c r="G147" s="494"/>
      <c r="H147" s="484"/>
      <c r="I147" s="569"/>
      <c r="J147" s="478"/>
      <c r="K147" s="475"/>
      <c r="L147" s="457"/>
      <c r="M147" s="256"/>
      <c r="N147" s="457"/>
      <c r="O147" s="457"/>
      <c r="P147" s="457"/>
      <c r="Q147" s="457"/>
      <c r="R147" s="457"/>
      <c r="S147" s="454"/>
      <c r="T147" s="454"/>
      <c r="U147" s="454"/>
      <c r="V147" s="454"/>
      <c r="W147" s="460"/>
      <c r="X147" s="445"/>
      <c r="Y147" s="445"/>
      <c r="Z147" s="327" t="s">
        <v>378</v>
      </c>
      <c r="AA147" s="250" t="s">
        <v>381</v>
      </c>
      <c r="AB147" s="249" t="s">
        <v>346</v>
      </c>
      <c r="AC147" s="391" t="s">
        <v>459</v>
      </c>
      <c r="AD147" s="413"/>
    </row>
    <row r="148" spans="1:30" ht="32.25" customHeight="1" thickBot="1">
      <c r="A148" s="451"/>
      <c r="B148" s="659"/>
      <c r="C148" s="529"/>
      <c r="D148" s="540"/>
      <c r="E148" s="500"/>
      <c r="F148" s="498"/>
      <c r="G148" s="495"/>
      <c r="H148" s="525"/>
      <c r="I148" s="570"/>
      <c r="J148" s="520"/>
      <c r="K148" s="523"/>
      <c r="L148" s="504"/>
      <c r="M148" s="281"/>
      <c r="N148" s="504"/>
      <c r="O148" s="504"/>
      <c r="P148" s="504"/>
      <c r="Q148" s="504"/>
      <c r="R148" s="504"/>
      <c r="S148" s="502"/>
      <c r="T148" s="502"/>
      <c r="U148" s="502"/>
      <c r="V148" s="502"/>
      <c r="W148" s="514"/>
      <c r="X148" s="512"/>
      <c r="Y148" s="512"/>
      <c r="Z148" s="328" t="s">
        <v>333</v>
      </c>
      <c r="AA148" s="247" t="s">
        <v>334</v>
      </c>
      <c r="AB148" s="289" t="s">
        <v>344</v>
      </c>
      <c r="AC148" s="222" t="s">
        <v>458</v>
      </c>
      <c r="AD148" s="413"/>
    </row>
    <row r="149" spans="1:30" ht="79.5" customHeight="1" thickBot="1">
      <c r="A149" s="451"/>
      <c r="B149" s="660"/>
      <c r="C149" s="346" t="s">
        <v>213</v>
      </c>
      <c r="D149" s="185" t="s">
        <v>318</v>
      </c>
      <c r="E149" s="128" t="s">
        <v>309</v>
      </c>
      <c r="F149" s="342" t="s">
        <v>319</v>
      </c>
      <c r="G149" s="348" t="s">
        <v>296</v>
      </c>
      <c r="H149" s="178" t="s">
        <v>37</v>
      </c>
      <c r="I149" s="349"/>
      <c r="J149" s="179"/>
      <c r="K149" s="351">
        <v>10</v>
      </c>
      <c r="L149" s="130">
        <v>5</v>
      </c>
      <c r="M149" s="130"/>
      <c r="N149" s="130">
        <f>K149*L149</f>
        <v>50</v>
      </c>
      <c r="O149" s="130">
        <v>1</v>
      </c>
      <c r="P149" s="130">
        <v>10</v>
      </c>
      <c r="Q149" s="130">
        <f>O149*P149</f>
        <v>10</v>
      </c>
      <c r="R149" s="130">
        <v>1</v>
      </c>
      <c r="S149" s="131">
        <v>5</v>
      </c>
      <c r="T149" s="131">
        <v>1</v>
      </c>
      <c r="U149" s="131">
        <f>(R149*3.5)+(S149*3.5)+(T149*3)</f>
        <v>24</v>
      </c>
      <c r="V149" s="131">
        <v>-1</v>
      </c>
      <c r="W149" s="132">
        <f>((N149*0.5)+(Q149*0.35)+(U149*0.15))*V149</f>
        <v>-32.1</v>
      </c>
      <c r="X149" s="330" t="str">
        <f>IF(W149&lt;=-75,"ALTA",IF(W149&gt;=-39,"BAJA o N. S.","MEDIA"))</f>
        <v>BAJA o N. S.</v>
      </c>
      <c r="Y149" s="330" t="s">
        <v>285</v>
      </c>
      <c r="Z149" s="362" t="s">
        <v>347</v>
      </c>
      <c r="AA149" s="330" t="s">
        <v>185</v>
      </c>
      <c r="AB149" s="350" t="s">
        <v>350</v>
      </c>
      <c r="AC149" s="415" t="s">
        <v>469</v>
      </c>
      <c r="AD149" s="413"/>
    </row>
    <row r="150" spans="1:30" ht="54" customHeight="1" thickBot="1">
      <c r="A150" s="451"/>
      <c r="B150" s="660"/>
      <c r="C150" s="346" t="s">
        <v>227</v>
      </c>
      <c r="D150" s="185" t="s">
        <v>232</v>
      </c>
      <c r="E150" s="128" t="s">
        <v>147</v>
      </c>
      <c r="F150" s="347" t="s">
        <v>149</v>
      </c>
      <c r="G150" s="157" t="s">
        <v>148</v>
      </c>
      <c r="H150" s="178" t="s">
        <v>37</v>
      </c>
      <c r="I150" s="349"/>
      <c r="J150" s="179"/>
      <c r="K150" s="351">
        <v>10</v>
      </c>
      <c r="L150" s="130">
        <v>5</v>
      </c>
      <c r="M150" s="130"/>
      <c r="N150" s="130">
        <f t="shared" ref="N150:N154" si="25">K150*L150</f>
        <v>50</v>
      </c>
      <c r="O150" s="130">
        <v>1</v>
      </c>
      <c r="P150" s="130">
        <v>10</v>
      </c>
      <c r="Q150" s="130">
        <f t="shared" ref="Q150:Q154" si="26">O150*P150</f>
        <v>10</v>
      </c>
      <c r="R150" s="130">
        <v>1</v>
      </c>
      <c r="S150" s="131">
        <v>10</v>
      </c>
      <c r="T150" s="131">
        <v>1</v>
      </c>
      <c r="U150" s="131">
        <f t="shared" ref="U150:U155" si="27">(R150*3.5)+(S150*3.5)+(T150*3)</f>
        <v>41.5</v>
      </c>
      <c r="V150" s="131">
        <v>-1</v>
      </c>
      <c r="W150" s="132">
        <f>((N150*0.5)+(Q150*0.35)+(U150*0.15))*V150</f>
        <v>-34.725000000000001</v>
      </c>
      <c r="X150" s="330" t="str">
        <f>IF(W150&lt;=-75,"ALTA",IF(W150&gt;=-39,"BAJA o N. S.","MEDIA"))</f>
        <v>BAJA o N. S.</v>
      </c>
      <c r="Y150" s="330" t="s">
        <v>285</v>
      </c>
      <c r="Z150" s="200" t="s">
        <v>426</v>
      </c>
      <c r="AA150" s="330" t="s">
        <v>185</v>
      </c>
      <c r="AB150" s="199" t="s">
        <v>423</v>
      </c>
      <c r="AC150" s="415" t="s">
        <v>511</v>
      </c>
      <c r="AD150" s="413"/>
    </row>
    <row r="151" spans="1:30" ht="21.75" customHeight="1">
      <c r="A151" s="451"/>
      <c r="B151" s="660"/>
      <c r="C151" s="528" t="s">
        <v>47</v>
      </c>
      <c r="D151" s="539" t="s">
        <v>48</v>
      </c>
      <c r="E151" s="499" t="s">
        <v>239</v>
      </c>
      <c r="F151" s="496" t="s">
        <v>320</v>
      </c>
      <c r="G151" s="493" t="s">
        <v>325</v>
      </c>
      <c r="H151" s="524" t="s">
        <v>37</v>
      </c>
      <c r="I151" s="550"/>
      <c r="J151" s="556"/>
      <c r="K151" s="522">
        <v>10</v>
      </c>
      <c r="L151" s="503">
        <v>5</v>
      </c>
      <c r="M151" s="295"/>
      <c r="N151" s="503">
        <f t="shared" si="25"/>
        <v>50</v>
      </c>
      <c r="O151" s="503">
        <v>1</v>
      </c>
      <c r="P151" s="503">
        <v>10</v>
      </c>
      <c r="Q151" s="503">
        <f t="shared" si="26"/>
        <v>10</v>
      </c>
      <c r="R151" s="503">
        <v>1</v>
      </c>
      <c r="S151" s="501">
        <v>10</v>
      </c>
      <c r="T151" s="501">
        <v>1</v>
      </c>
      <c r="U151" s="501">
        <f t="shared" si="27"/>
        <v>41.5</v>
      </c>
      <c r="V151" s="501">
        <v>-1</v>
      </c>
      <c r="W151" s="513">
        <f t="shared" ref="W151:W155" si="28">((N151*0.5)+(Q151*0.35)+(U151*0.15))*V151</f>
        <v>-34.725000000000001</v>
      </c>
      <c r="X151" s="511" t="str">
        <f t="shared" si="21"/>
        <v>BAJA o N. S.</v>
      </c>
      <c r="Y151" s="511" t="s">
        <v>285</v>
      </c>
      <c r="Z151" s="669" t="s">
        <v>427</v>
      </c>
      <c r="AA151" s="511" t="s">
        <v>185</v>
      </c>
      <c r="AB151" s="544" t="s">
        <v>423</v>
      </c>
      <c r="AC151" s="671" t="s">
        <v>487</v>
      </c>
      <c r="AD151" s="413"/>
    </row>
    <row r="152" spans="1:30" ht="22.5" customHeight="1">
      <c r="A152" s="451"/>
      <c r="B152" s="660"/>
      <c r="C152" s="463"/>
      <c r="D152" s="472"/>
      <c r="E152" s="469"/>
      <c r="F152" s="497"/>
      <c r="G152" s="494"/>
      <c r="H152" s="484"/>
      <c r="I152" s="481"/>
      <c r="J152" s="478"/>
      <c r="K152" s="475"/>
      <c r="L152" s="457"/>
      <c r="M152" s="256"/>
      <c r="N152" s="457"/>
      <c r="O152" s="457"/>
      <c r="P152" s="457"/>
      <c r="Q152" s="457"/>
      <c r="R152" s="457"/>
      <c r="S152" s="454"/>
      <c r="T152" s="454"/>
      <c r="U152" s="454"/>
      <c r="V152" s="454"/>
      <c r="W152" s="460"/>
      <c r="X152" s="445"/>
      <c r="Y152" s="445"/>
      <c r="Z152" s="670"/>
      <c r="AA152" s="446"/>
      <c r="AB152" s="668"/>
      <c r="AC152" s="672"/>
      <c r="AD152" s="413"/>
    </row>
    <row r="153" spans="1:30" ht="51.75" customHeight="1" thickBot="1">
      <c r="A153" s="451"/>
      <c r="B153" s="660"/>
      <c r="C153" s="529"/>
      <c r="D153" s="540"/>
      <c r="E153" s="500"/>
      <c r="F153" s="498"/>
      <c r="G153" s="495"/>
      <c r="H153" s="525"/>
      <c r="I153" s="541"/>
      <c r="J153" s="520"/>
      <c r="K153" s="523"/>
      <c r="L153" s="504"/>
      <c r="M153" s="281"/>
      <c r="N153" s="504"/>
      <c r="O153" s="504"/>
      <c r="P153" s="504"/>
      <c r="Q153" s="504"/>
      <c r="R153" s="504"/>
      <c r="S153" s="502"/>
      <c r="T153" s="502"/>
      <c r="U153" s="502"/>
      <c r="V153" s="502"/>
      <c r="W153" s="514"/>
      <c r="X153" s="512"/>
      <c r="Y153" s="512"/>
      <c r="Z153" s="328" t="s">
        <v>333</v>
      </c>
      <c r="AA153" s="247" t="s">
        <v>334</v>
      </c>
      <c r="AB153" s="289" t="s">
        <v>344</v>
      </c>
      <c r="AC153" s="195" t="s">
        <v>458</v>
      </c>
      <c r="AD153" s="413"/>
    </row>
    <row r="154" spans="1:30" ht="47.25" customHeight="1" thickBot="1">
      <c r="A154" s="451"/>
      <c r="B154" s="660"/>
      <c r="C154" s="346" t="s">
        <v>215</v>
      </c>
      <c r="D154" s="358" t="s">
        <v>322</v>
      </c>
      <c r="E154" s="128" t="s">
        <v>261</v>
      </c>
      <c r="F154" s="342" t="s">
        <v>326</v>
      </c>
      <c r="G154" s="157" t="s">
        <v>296</v>
      </c>
      <c r="H154" s="178" t="s">
        <v>37</v>
      </c>
      <c r="I154" s="129"/>
      <c r="J154" s="179"/>
      <c r="K154" s="351">
        <v>10</v>
      </c>
      <c r="L154" s="130">
        <v>5</v>
      </c>
      <c r="M154" s="130"/>
      <c r="N154" s="130">
        <f t="shared" si="25"/>
        <v>50</v>
      </c>
      <c r="O154" s="130">
        <v>1</v>
      </c>
      <c r="P154" s="130">
        <v>10</v>
      </c>
      <c r="Q154" s="130">
        <f t="shared" si="26"/>
        <v>10</v>
      </c>
      <c r="R154" s="130">
        <v>1</v>
      </c>
      <c r="S154" s="131">
        <v>10</v>
      </c>
      <c r="T154" s="131">
        <v>1</v>
      </c>
      <c r="U154" s="131">
        <f t="shared" si="27"/>
        <v>41.5</v>
      </c>
      <c r="V154" s="131">
        <v>-1</v>
      </c>
      <c r="W154" s="132">
        <f>((N154*0.5)+(Q154*0.35)+(U154*0.15))*V154</f>
        <v>-34.725000000000001</v>
      </c>
      <c r="X154" s="330" t="str">
        <f t="shared" si="21"/>
        <v>BAJA o N. S.</v>
      </c>
      <c r="Y154" s="330" t="s">
        <v>285</v>
      </c>
      <c r="Z154" s="200" t="s">
        <v>428</v>
      </c>
      <c r="AA154" s="330" t="s">
        <v>185</v>
      </c>
      <c r="AB154" s="199" t="s">
        <v>423</v>
      </c>
      <c r="AC154" s="415" t="s">
        <v>481</v>
      </c>
      <c r="AD154" s="413"/>
    </row>
    <row r="155" spans="1:30" ht="54" customHeight="1" thickBot="1">
      <c r="A155" s="452"/>
      <c r="B155" s="661"/>
      <c r="C155" s="308" t="s">
        <v>229</v>
      </c>
      <c r="D155" s="276" t="s">
        <v>323</v>
      </c>
      <c r="E155" s="259" t="s">
        <v>261</v>
      </c>
      <c r="F155" s="273" t="s">
        <v>327</v>
      </c>
      <c r="G155" s="280" t="s">
        <v>324</v>
      </c>
      <c r="H155" s="278"/>
      <c r="I155" s="277"/>
      <c r="J155" s="290" t="s">
        <v>42</v>
      </c>
      <c r="K155" s="257">
        <v>10</v>
      </c>
      <c r="L155" s="254">
        <v>5</v>
      </c>
      <c r="M155" s="254"/>
      <c r="N155" s="254">
        <f>K155*L155</f>
        <v>50</v>
      </c>
      <c r="O155" s="254">
        <v>1</v>
      </c>
      <c r="P155" s="254">
        <v>10</v>
      </c>
      <c r="Q155" s="254">
        <f t="shared" ref="Q155" si="29">O155*P155</f>
        <v>10</v>
      </c>
      <c r="R155" s="254">
        <v>1</v>
      </c>
      <c r="S155" s="260">
        <v>10</v>
      </c>
      <c r="T155" s="260">
        <v>1</v>
      </c>
      <c r="U155" s="260">
        <f t="shared" si="27"/>
        <v>41.5</v>
      </c>
      <c r="V155" s="260">
        <v>-1</v>
      </c>
      <c r="W155" s="261">
        <f t="shared" si="28"/>
        <v>-34.725000000000001</v>
      </c>
      <c r="X155" s="245" t="str">
        <f t="shared" si="21"/>
        <v>BAJA o N. S.</v>
      </c>
      <c r="Y155" s="245" t="s">
        <v>285</v>
      </c>
      <c r="Z155" s="361" t="s">
        <v>480</v>
      </c>
      <c r="AA155" s="369" t="s">
        <v>185</v>
      </c>
      <c r="AB155" s="258" t="s">
        <v>423</v>
      </c>
      <c r="AC155" s="421" t="s">
        <v>482</v>
      </c>
      <c r="AD155" s="413"/>
    </row>
    <row r="156" spans="1:30" ht="33.75" customHeight="1">
      <c r="A156" s="450">
        <v>21</v>
      </c>
      <c r="B156" s="553" t="s">
        <v>233</v>
      </c>
      <c r="C156" s="655" t="s">
        <v>234</v>
      </c>
      <c r="D156" s="662" t="s">
        <v>236</v>
      </c>
      <c r="E156" s="499" t="s">
        <v>237</v>
      </c>
      <c r="F156" s="499" t="s">
        <v>178</v>
      </c>
      <c r="G156" s="499" t="s">
        <v>99</v>
      </c>
      <c r="H156" s="665" t="s">
        <v>37</v>
      </c>
      <c r="I156" s="665"/>
      <c r="J156" s="578"/>
      <c r="K156" s="562">
        <v>10</v>
      </c>
      <c r="L156" s="562">
        <v>5</v>
      </c>
      <c r="M156" s="562"/>
      <c r="N156" s="562">
        <f t="shared" ref="N156" si="30">K156*L156</f>
        <v>50</v>
      </c>
      <c r="O156" s="562">
        <v>1</v>
      </c>
      <c r="P156" s="562">
        <v>10</v>
      </c>
      <c r="Q156" s="562">
        <f t="shared" ref="Q156" si="31">O156*P156</f>
        <v>10</v>
      </c>
      <c r="R156" s="562">
        <v>10</v>
      </c>
      <c r="S156" s="559">
        <v>10</v>
      </c>
      <c r="T156" s="559">
        <v>1</v>
      </c>
      <c r="U156" s="559">
        <f t="shared" ref="U156:U163" si="32">(R156*3.5)+(S156*3.5)+(T156*3)</f>
        <v>73</v>
      </c>
      <c r="V156" s="559">
        <v>-1</v>
      </c>
      <c r="W156" s="565">
        <f t="shared" ref="W156" si="33">((N156*0.5)+(Q156*0.35)+(U156*0.15))*V156</f>
        <v>-39.450000000000003</v>
      </c>
      <c r="X156" s="490" t="str">
        <f t="shared" ref="X156" si="34">IF(W156&lt;=-75,"ALTA",IF(W156&gt;=-39,"BAJA o N. S.","MEDIA"))</f>
        <v>MEDIA</v>
      </c>
      <c r="Y156" s="490" t="s">
        <v>46</v>
      </c>
      <c r="Z156" s="314" t="s">
        <v>384</v>
      </c>
      <c r="AA156" s="294" t="s">
        <v>388</v>
      </c>
      <c r="AB156" s="324" t="s">
        <v>346</v>
      </c>
      <c r="AC156" s="409" t="s">
        <v>477</v>
      </c>
      <c r="AD156" s="413"/>
    </row>
    <row r="157" spans="1:30" ht="33.75" customHeight="1">
      <c r="A157" s="451"/>
      <c r="B157" s="554"/>
      <c r="C157" s="656"/>
      <c r="D157" s="663"/>
      <c r="E157" s="469"/>
      <c r="F157" s="469"/>
      <c r="G157" s="469"/>
      <c r="H157" s="666"/>
      <c r="I157" s="666"/>
      <c r="J157" s="558"/>
      <c r="K157" s="563"/>
      <c r="L157" s="563"/>
      <c r="M157" s="563"/>
      <c r="N157" s="563"/>
      <c r="O157" s="563"/>
      <c r="P157" s="563"/>
      <c r="Q157" s="563"/>
      <c r="R157" s="563"/>
      <c r="S157" s="560"/>
      <c r="T157" s="560"/>
      <c r="U157" s="560"/>
      <c r="V157" s="560"/>
      <c r="W157" s="566"/>
      <c r="X157" s="491"/>
      <c r="Y157" s="491"/>
      <c r="Z157" s="301" t="s">
        <v>385</v>
      </c>
      <c r="AA157" s="312" t="s">
        <v>185</v>
      </c>
      <c r="AB157" s="217" t="s">
        <v>346</v>
      </c>
      <c r="AC157" s="406" t="s">
        <v>489</v>
      </c>
      <c r="AD157" s="413"/>
    </row>
    <row r="158" spans="1:30" ht="54" customHeight="1">
      <c r="A158" s="451"/>
      <c r="B158" s="554"/>
      <c r="C158" s="656"/>
      <c r="D158" s="663"/>
      <c r="E158" s="469"/>
      <c r="F158" s="469"/>
      <c r="G158" s="469"/>
      <c r="H158" s="666"/>
      <c r="I158" s="666"/>
      <c r="J158" s="558"/>
      <c r="K158" s="563"/>
      <c r="L158" s="563"/>
      <c r="M158" s="309"/>
      <c r="N158" s="563"/>
      <c r="O158" s="563"/>
      <c r="P158" s="563"/>
      <c r="Q158" s="563"/>
      <c r="R158" s="563"/>
      <c r="S158" s="560"/>
      <c r="T158" s="560"/>
      <c r="U158" s="560"/>
      <c r="V158" s="560"/>
      <c r="W158" s="566"/>
      <c r="X158" s="491"/>
      <c r="Y158" s="491"/>
      <c r="Z158" s="301" t="s">
        <v>375</v>
      </c>
      <c r="AA158" s="312" t="s">
        <v>379</v>
      </c>
      <c r="AB158" s="217" t="s">
        <v>346</v>
      </c>
      <c r="AC158" s="394" t="s">
        <v>451</v>
      </c>
      <c r="AD158" s="413"/>
    </row>
    <row r="159" spans="1:30" ht="41.25" customHeight="1">
      <c r="A159" s="451"/>
      <c r="B159" s="554"/>
      <c r="C159" s="656"/>
      <c r="D159" s="663"/>
      <c r="E159" s="469"/>
      <c r="F159" s="469"/>
      <c r="G159" s="469"/>
      <c r="H159" s="666"/>
      <c r="I159" s="666"/>
      <c r="J159" s="558"/>
      <c r="K159" s="563"/>
      <c r="L159" s="563"/>
      <c r="M159" s="309"/>
      <c r="N159" s="563"/>
      <c r="O159" s="563"/>
      <c r="P159" s="563"/>
      <c r="Q159" s="563"/>
      <c r="R159" s="563"/>
      <c r="S159" s="560"/>
      <c r="T159" s="560"/>
      <c r="U159" s="560"/>
      <c r="V159" s="560"/>
      <c r="W159" s="566"/>
      <c r="X159" s="491"/>
      <c r="Y159" s="491"/>
      <c r="Z159" s="301" t="s">
        <v>386</v>
      </c>
      <c r="AA159" s="312" t="s">
        <v>380</v>
      </c>
      <c r="AB159" s="217" t="s">
        <v>383</v>
      </c>
      <c r="AC159" s="409" t="s">
        <v>470</v>
      </c>
      <c r="AD159" s="413"/>
    </row>
    <row r="160" spans="1:30" ht="30" customHeight="1">
      <c r="A160" s="451"/>
      <c r="B160" s="554"/>
      <c r="C160" s="656"/>
      <c r="D160" s="663"/>
      <c r="E160" s="469"/>
      <c r="F160" s="469"/>
      <c r="G160" s="469"/>
      <c r="H160" s="666"/>
      <c r="I160" s="666"/>
      <c r="J160" s="558"/>
      <c r="K160" s="563"/>
      <c r="L160" s="563"/>
      <c r="M160" s="563"/>
      <c r="N160" s="563"/>
      <c r="O160" s="563"/>
      <c r="P160" s="563"/>
      <c r="Q160" s="563"/>
      <c r="R160" s="563"/>
      <c r="S160" s="560"/>
      <c r="T160" s="560"/>
      <c r="U160" s="560"/>
      <c r="V160" s="560"/>
      <c r="W160" s="566"/>
      <c r="X160" s="491"/>
      <c r="Y160" s="491"/>
      <c r="Z160" s="301" t="s">
        <v>387</v>
      </c>
      <c r="AA160" s="312" t="s">
        <v>381</v>
      </c>
      <c r="AB160" s="217" t="s">
        <v>346</v>
      </c>
      <c r="AC160" s="391" t="s">
        <v>459</v>
      </c>
      <c r="AD160" s="413"/>
    </row>
    <row r="161" spans="1:30" ht="30" customHeight="1" thickBot="1">
      <c r="A161" s="452"/>
      <c r="B161" s="555"/>
      <c r="C161" s="657"/>
      <c r="D161" s="664"/>
      <c r="E161" s="500"/>
      <c r="F161" s="500"/>
      <c r="G161" s="500"/>
      <c r="H161" s="667"/>
      <c r="I161" s="667"/>
      <c r="J161" s="579"/>
      <c r="K161" s="564"/>
      <c r="L161" s="564"/>
      <c r="M161" s="564"/>
      <c r="N161" s="564"/>
      <c r="O161" s="564"/>
      <c r="P161" s="564"/>
      <c r="Q161" s="564"/>
      <c r="R161" s="564"/>
      <c r="S161" s="561"/>
      <c r="T161" s="561"/>
      <c r="U161" s="561"/>
      <c r="V161" s="561"/>
      <c r="W161" s="567"/>
      <c r="X161" s="492"/>
      <c r="Y161" s="492"/>
      <c r="Z161" s="303" t="s">
        <v>341</v>
      </c>
      <c r="AA161" s="320" t="s">
        <v>334</v>
      </c>
      <c r="AB161" s="218" t="s">
        <v>344</v>
      </c>
      <c r="AC161" s="410" t="s">
        <v>458</v>
      </c>
      <c r="AD161" s="413"/>
    </row>
    <row r="162" spans="1:30" ht="73.5" customHeight="1" thickBot="1">
      <c r="A162" s="451"/>
      <c r="B162" s="602" t="s">
        <v>235</v>
      </c>
      <c r="C162" s="385" t="s">
        <v>213</v>
      </c>
      <c r="D162" s="19" t="s">
        <v>145</v>
      </c>
      <c r="E162" s="386" t="s">
        <v>310</v>
      </c>
      <c r="F162" s="9" t="s">
        <v>330</v>
      </c>
      <c r="G162" s="152" t="s">
        <v>242</v>
      </c>
      <c r="H162" s="167" t="s">
        <v>32</v>
      </c>
      <c r="I162" s="378"/>
      <c r="J162" s="168"/>
      <c r="K162" s="160">
        <v>10</v>
      </c>
      <c r="L162" s="380">
        <v>5</v>
      </c>
      <c r="M162" s="380"/>
      <c r="N162" s="380">
        <f>K162*L162</f>
        <v>50</v>
      </c>
      <c r="O162" s="380">
        <v>1</v>
      </c>
      <c r="P162" s="380">
        <v>10</v>
      </c>
      <c r="Q162" s="379">
        <f>O162*P162</f>
        <v>10</v>
      </c>
      <c r="R162" s="380">
        <v>5</v>
      </c>
      <c r="S162" s="383">
        <v>1</v>
      </c>
      <c r="T162" s="383">
        <v>1</v>
      </c>
      <c r="U162" s="383">
        <f t="shared" si="32"/>
        <v>24</v>
      </c>
      <c r="V162" s="379">
        <v>-1</v>
      </c>
      <c r="W162" s="381">
        <f t="shared" ref="W162:W163" si="35">((N162*0.5)+(Q162*0.35)+(U162*0.15))*V162</f>
        <v>-32.1</v>
      </c>
      <c r="X162" s="375" t="str">
        <f t="shared" ref="X162:X163" si="36">IF(W162&lt;=-75,"ALTA",IF(W162&gt;=-39,"BAJA o N. S.","MEDIA"))</f>
        <v>BAJA o N. S.</v>
      </c>
      <c r="Y162" s="375" t="s">
        <v>285</v>
      </c>
      <c r="Z162" s="362" t="s">
        <v>347</v>
      </c>
      <c r="AA162" s="330" t="s">
        <v>185</v>
      </c>
      <c r="AB162" s="350" t="s">
        <v>350</v>
      </c>
      <c r="AC162" s="415" t="s">
        <v>469</v>
      </c>
      <c r="AD162" s="413"/>
    </row>
    <row r="163" spans="1:30" ht="35.25" customHeight="1">
      <c r="A163" s="451"/>
      <c r="B163" s="602"/>
      <c r="C163" s="462" t="s">
        <v>146</v>
      </c>
      <c r="D163" s="471" t="s">
        <v>142</v>
      </c>
      <c r="E163" s="468" t="s">
        <v>40</v>
      </c>
      <c r="F163" s="468" t="s">
        <v>243</v>
      </c>
      <c r="G163" s="465" t="s">
        <v>41</v>
      </c>
      <c r="H163" s="483" t="s">
        <v>37</v>
      </c>
      <c r="I163" s="480"/>
      <c r="J163" s="477"/>
      <c r="K163" s="474">
        <v>10</v>
      </c>
      <c r="L163" s="456">
        <v>5</v>
      </c>
      <c r="M163" s="380"/>
      <c r="N163" s="456">
        <f>K163*L163</f>
        <v>50</v>
      </c>
      <c r="O163" s="456">
        <v>1</v>
      </c>
      <c r="P163" s="456">
        <v>10</v>
      </c>
      <c r="Q163" s="453">
        <f>O163*P163</f>
        <v>10</v>
      </c>
      <c r="R163" s="456">
        <v>5</v>
      </c>
      <c r="S163" s="453">
        <v>1</v>
      </c>
      <c r="T163" s="453">
        <v>1</v>
      </c>
      <c r="U163" s="453">
        <f t="shared" si="32"/>
        <v>24</v>
      </c>
      <c r="V163" s="453">
        <v>-1</v>
      </c>
      <c r="W163" s="459">
        <f t="shared" si="35"/>
        <v>-32.1</v>
      </c>
      <c r="X163" s="444" t="str">
        <f t="shared" si="36"/>
        <v>BAJA o N. S.</v>
      </c>
      <c r="Y163" s="444" t="s">
        <v>285</v>
      </c>
      <c r="Z163" s="136" t="s">
        <v>389</v>
      </c>
      <c r="AA163" s="374" t="s">
        <v>388</v>
      </c>
      <c r="AB163" s="324" t="s">
        <v>346</v>
      </c>
      <c r="AC163" s="193" t="s">
        <v>478</v>
      </c>
      <c r="AD163" s="413"/>
    </row>
    <row r="164" spans="1:30" ht="35.25" customHeight="1">
      <c r="A164" s="451"/>
      <c r="B164" s="603"/>
      <c r="C164" s="463"/>
      <c r="D164" s="472"/>
      <c r="E164" s="469"/>
      <c r="F164" s="469"/>
      <c r="G164" s="466"/>
      <c r="H164" s="484"/>
      <c r="I164" s="481"/>
      <c r="J164" s="478"/>
      <c r="K164" s="475"/>
      <c r="L164" s="457"/>
      <c r="M164" s="380"/>
      <c r="N164" s="457"/>
      <c r="O164" s="457"/>
      <c r="P164" s="457"/>
      <c r="Q164" s="454"/>
      <c r="R164" s="457"/>
      <c r="S164" s="454"/>
      <c r="T164" s="454"/>
      <c r="U164" s="454"/>
      <c r="V164" s="454"/>
      <c r="W164" s="460"/>
      <c r="X164" s="445"/>
      <c r="Y164" s="445"/>
      <c r="Z164" s="329" t="s">
        <v>390</v>
      </c>
      <c r="AA164" s="376" t="s">
        <v>185</v>
      </c>
      <c r="AB164" s="377" t="s">
        <v>346</v>
      </c>
      <c r="AC164" s="194" t="s">
        <v>489</v>
      </c>
      <c r="AD164" s="413"/>
    </row>
    <row r="165" spans="1:30" ht="35.25" customHeight="1">
      <c r="A165" s="451"/>
      <c r="B165" s="603"/>
      <c r="C165" s="463"/>
      <c r="D165" s="472"/>
      <c r="E165" s="469"/>
      <c r="F165" s="469"/>
      <c r="G165" s="466"/>
      <c r="H165" s="484"/>
      <c r="I165" s="481"/>
      <c r="J165" s="478"/>
      <c r="K165" s="475"/>
      <c r="L165" s="457"/>
      <c r="M165" s="380"/>
      <c r="N165" s="457"/>
      <c r="O165" s="457"/>
      <c r="P165" s="457"/>
      <c r="Q165" s="454"/>
      <c r="R165" s="457"/>
      <c r="S165" s="454"/>
      <c r="T165" s="454"/>
      <c r="U165" s="454"/>
      <c r="V165" s="454"/>
      <c r="W165" s="460"/>
      <c r="X165" s="445"/>
      <c r="Y165" s="445"/>
      <c r="Z165" s="329" t="s">
        <v>375</v>
      </c>
      <c r="AA165" s="375" t="s">
        <v>379</v>
      </c>
      <c r="AB165" s="217" t="s">
        <v>346</v>
      </c>
      <c r="AC165" s="194" t="s">
        <v>479</v>
      </c>
      <c r="AD165" s="413"/>
    </row>
    <row r="166" spans="1:30" ht="35.25" customHeight="1">
      <c r="A166" s="451"/>
      <c r="B166" s="603"/>
      <c r="C166" s="463"/>
      <c r="D166" s="472"/>
      <c r="E166" s="469"/>
      <c r="F166" s="469"/>
      <c r="G166" s="466"/>
      <c r="H166" s="484"/>
      <c r="I166" s="481"/>
      <c r="J166" s="478"/>
      <c r="K166" s="475"/>
      <c r="L166" s="457"/>
      <c r="M166" s="380"/>
      <c r="N166" s="457"/>
      <c r="O166" s="457"/>
      <c r="P166" s="457"/>
      <c r="Q166" s="454"/>
      <c r="R166" s="457"/>
      <c r="S166" s="454"/>
      <c r="T166" s="454"/>
      <c r="U166" s="454"/>
      <c r="V166" s="454"/>
      <c r="W166" s="460"/>
      <c r="X166" s="445"/>
      <c r="Y166" s="445"/>
      <c r="Z166" s="301" t="s">
        <v>392</v>
      </c>
      <c r="AA166" s="375" t="s">
        <v>381</v>
      </c>
      <c r="AB166" s="217" t="s">
        <v>346</v>
      </c>
      <c r="AC166" s="391" t="s">
        <v>459</v>
      </c>
      <c r="AD166" s="413"/>
    </row>
    <row r="167" spans="1:30" ht="35.25" customHeight="1" thickBot="1">
      <c r="A167" s="451"/>
      <c r="B167" s="603"/>
      <c r="C167" s="464"/>
      <c r="D167" s="473"/>
      <c r="E167" s="470"/>
      <c r="F167" s="470"/>
      <c r="G167" s="467"/>
      <c r="H167" s="485"/>
      <c r="I167" s="482"/>
      <c r="J167" s="479"/>
      <c r="K167" s="476"/>
      <c r="L167" s="458"/>
      <c r="M167" s="380"/>
      <c r="N167" s="458"/>
      <c r="O167" s="458"/>
      <c r="P167" s="458"/>
      <c r="Q167" s="455"/>
      <c r="R167" s="458"/>
      <c r="S167" s="455"/>
      <c r="T167" s="455"/>
      <c r="U167" s="455"/>
      <c r="V167" s="455"/>
      <c r="W167" s="461"/>
      <c r="X167" s="446"/>
      <c r="Y167" s="446"/>
      <c r="Z167" s="327" t="s">
        <v>391</v>
      </c>
      <c r="AA167" s="382" t="s">
        <v>380</v>
      </c>
      <c r="AB167" s="249" t="s">
        <v>383</v>
      </c>
      <c r="AC167" s="194" t="s">
        <v>461</v>
      </c>
      <c r="AD167" s="413"/>
    </row>
    <row r="168" spans="1:30" ht="77.25" customHeight="1" thickBot="1">
      <c r="A168" s="205">
        <v>23</v>
      </c>
      <c r="B168" s="206" t="s">
        <v>217</v>
      </c>
      <c r="C168" s="210" t="s">
        <v>238</v>
      </c>
      <c r="D168" s="209" t="s">
        <v>447</v>
      </c>
      <c r="E168" s="208" t="s">
        <v>448</v>
      </c>
      <c r="F168" s="220" t="s">
        <v>449</v>
      </c>
      <c r="G168" s="207" t="s">
        <v>296</v>
      </c>
      <c r="H168" s="213" t="s">
        <v>37</v>
      </c>
      <c r="I168" s="212"/>
      <c r="J168" s="211"/>
      <c r="K168" s="216">
        <v>10</v>
      </c>
      <c r="L168" s="204">
        <v>5</v>
      </c>
      <c r="M168" s="204"/>
      <c r="N168" s="204">
        <f t="shared" ref="N168:N169" si="37">K168*L168</f>
        <v>50</v>
      </c>
      <c r="O168" s="204">
        <v>1</v>
      </c>
      <c r="P168" s="204">
        <v>10</v>
      </c>
      <c r="Q168" s="204">
        <f>O168*P168</f>
        <v>10</v>
      </c>
      <c r="R168" s="204">
        <v>1</v>
      </c>
      <c r="S168" s="204">
        <v>1</v>
      </c>
      <c r="T168" s="204">
        <v>1</v>
      </c>
      <c r="U168" s="204">
        <f t="shared" ref="U168:U171" si="38">(R168*3.5)+(S168*3.5)+(T168*3)</f>
        <v>10</v>
      </c>
      <c r="V168" s="204">
        <v>-1</v>
      </c>
      <c r="W168" s="214">
        <f t="shared" ref="W168:W171" si="39">((N168*0.5)+(Q168*0.35)+(U168*0.15))*V168</f>
        <v>-30</v>
      </c>
      <c r="X168" s="215" t="str">
        <f>IF(W168&lt;=-75,"ALTA",IF(W168&gt;=-39,"BAJA o N. S.","MEDIA"))</f>
        <v>BAJA o N. S.</v>
      </c>
      <c r="Y168" s="215" t="s">
        <v>183</v>
      </c>
      <c r="Z168" s="136" t="s">
        <v>446</v>
      </c>
      <c r="AA168" s="215" t="s">
        <v>185</v>
      </c>
      <c r="AB168" s="423" t="s">
        <v>343</v>
      </c>
      <c r="AC168" s="422" t="s">
        <v>513</v>
      </c>
      <c r="AD168" s="413"/>
    </row>
    <row r="169" spans="1:30" ht="58.5" customHeight="1" thickBot="1">
      <c r="A169" s="49">
        <v>24</v>
      </c>
      <c r="B169" s="365" t="s">
        <v>342</v>
      </c>
      <c r="C169" s="210" t="s">
        <v>146</v>
      </c>
      <c r="D169" s="201" t="s">
        <v>353</v>
      </c>
      <c r="E169" s="128" t="s">
        <v>40</v>
      </c>
      <c r="F169" s="342" t="s">
        <v>243</v>
      </c>
      <c r="G169" s="157" t="s">
        <v>41</v>
      </c>
      <c r="H169" s="178" t="s">
        <v>37</v>
      </c>
      <c r="I169" s="133"/>
      <c r="J169" s="177"/>
      <c r="K169" s="162">
        <v>10</v>
      </c>
      <c r="L169" s="131">
        <v>5</v>
      </c>
      <c r="M169" s="130"/>
      <c r="N169" s="131">
        <f t="shared" si="37"/>
        <v>50</v>
      </c>
      <c r="O169" s="130">
        <v>1</v>
      </c>
      <c r="P169" s="130">
        <v>10</v>
      </c>
      <c r="Q169" s="131">
        <f>O169*P169</f>
        <v>10</v>
      </c>
      <c r="R169" s="131">
        <v>1</v>
      </c>
      <c r="S169" s="131">
        <v>1</v>
      </c>
      <c r="T169" s="131">
        <v>1</v>
      </c>
      <c r="U169" s="131">
        <f>(R169*3.5)+(S169*3.5)+(T169*3)</f>
        <v>10</v>
      </c>
      <c r="V169" s="131">
        <v>-1</v>
      </c>
      <c r="W169" s="132">
        <f t="shared" ref="W169" si="40">((N169*0.5)+(Q169*0.35)+(U169*0.15))*V169</f>
        <v>-30</v>
      </c>
      <c r="X169" s="137" t="str">
        <f>IF(W169&lt;=-75,"ALTA",IF(W169&gt;=-39,"BAJA o N. S.","MEDIA"))</f>
        <v>BAJA o N. S.</v>
      </c>
      <c r="Y169" s="330" t="s">
        <v>285</v>
      </c>
      <c r="Z169" s="136" t="s">
        <v>349</v>
      </c>
      <c r="AA169" s="137" t="s">
        <v>500</v>
      </c>
      <c r="AB169" s="423" t="s">
        <v>343</v>
      </c>
      <c r="AC169" s="422" t="s">
        <v>499</v>
      </c>
      <c r="AD169" s="413"/>
    </row>
    <row r="170" spans="1:30" ht="58.5" customHeight="1" thickBot="1">
      <c r="A170" s="450">
        <v>25</v>
      </c>
      <c r="B170" s="487" t="s">
        <v>364</v>
      </c>
      <c r="C170" s="127" t="s">
        <v>146</v>
      </c>
      <c r="D170" s="185" t="s">
        <v>365</v>
      </c>
      <c r="E170" s="128" t="s">
        <v>40</v>
      </c>
      <c r="F170" s="342" t="s">
        <v>243</v>
      </c>
      <c r="G170" s="157" t="s">
        <v>41</v>
      </c>
      <c r="H170" s="178" t="s">
        <v>37</v>
      </c>
      <c r="I170" s="129"/>
      <c r="J170" s="179"/>
      <c r="K170" s="162">
        <v>10</v>
      </c>
      <c r="L170" s="131">
        <v>5</v>
      </c>
      <c r="M170" s="131"/>
      <c r="N170" s="131">
        <f t="shared" ref="N170:N171" si="41">K170*L170</f>
        <v>50</v>
      </c>
      <c r="O170" s="131">
        <v>1</v>
      </c>
      <c r="P170" s="131">
        <v>10</v>
      </c>
      <c r="Q170" s="131">
        <f t="shared" ref="Q170:Q171" si="42">O170*P170</f>
        <v>10</v>
      </c>
      <c r="R170" s="131">
        <v>10</v>
      </c>
      <c r="S170" s="131">
        <v>1</v>
      </c>
      <c r="T170" s="131">
        <v>1</v>
      </c>
      <c r="U170" s="131">
        <f t="shared" si="38"/>
        <v>41.5</v>
      </c>
      <c r="V170" s="131">
        <v>-1</v>
      </c>
      <c r="W170" s="132">
        <f t="shared" si="39"/>
        <v>-34.725000000000001</v>
      </c>
      <c r="X170" s="137" t="str">
        <f>IF(W170&lt;=-75,"ALTA",IF(W170&gt;=-39,"BAJA o N. S.","MEDIA"))</f>
        <v>BAJA o N. S.</v>
      </c>
      <c r="Y170" s="330" t="s">
        <v>367</v>
      </c>
      <c r="Z170" s="124" t="s">
        <v>437</v>
      </c>
      <c r="AA170" s="367" t="s">
        <v>185</v>
      </c>
      <c r="AB170" s="170" t="s">
        <v>346</v>
      </c>
      <c r="AC170" s="373" t="s">
        <v>512</v>
      </c>
      <c r="AD170" s="413"/>
    </row>
    <row r="171" spans="1:30" ht="62.25" customHeight="1" thickBot="1">
      <c r="A171" s="452"/>
      <c r="B171" s="489"/>
      <c r="C171" s="127" t="s">
        <v>218</v>
      </c>
      <c r="D171" s="185" t="s">
        <v>366</v>
      </c>
      <c r="E171" s="208" t="s">
        <v>292</v>
      </c>
      <c r="F171" s="220" t="s">
        <v>294</v>
      </c>
      <c r="G171" s="151" t="s">
        <v>296</v>
      </c>
      <c r="H171" s="178" t="s">
        <v>37</v>
      </c>
      <c r="I171" s="129"/>
      <c r="J171" s="179"/>
      <c r="K171" s="162">
        <v>10</v>
      </c>
      <c r="L171" s="131">
        <v>5</v>
      </c>
      <c r="M171" s="131"/>
      <c r="N171" s="131">
        <f t="shared" si="41"/>
        <v>50</v>
      </c>
      <c r="O171" s="131">
        <v>1</v>
      </c>
      <c r="P171" s="131">
        <v>10</v>
      </c>
      <c r="Q171" s="131">
        <f t="shared" si="42"/>
        <v>10</v>
      </c>
      <c r="R171" s="131">
        <v>10</v>
      </c>
      <c r="S171" s="131">
        <v>1</v>
      </c>
      <c r="T171" s="131">
        <v>1</v>
      </c>
      <c r="U171" s="131">
        <f t="shared" si="38"/>
        <v>41.5</v>
      </c>
      <c r="V171" s="131">
        <v>-1</v>
      </c>
      <c r="W171" s="132">
        <f t="shared" si="39"/>
        <v>-34.725000000000001</v>
      </c>
      <c r="X171" s="137" t="str">
        <f t="shared" ref="X171" si="43">IF(W171&lt;=-75,"ALTA",IF(W171&gt;=-39,"BAJA o N. S.","MEDIA"))</f>
        <v>BAJA o N. S.</v>
      </c>
      <c r="Y171" s="330" t="s">
        <v>367</v>
      </c>
      <c r="Z171" s="335" t="s">
        <v>438</v>
      </c>
      <c r="AA171" s="370" t="s">
        <v>439</v>
      </c>
      <c r="AB171" s="371" t="s">
        <v>346</v>
      </c>
      <c r="AC171" s="391" t="s">
        <v>459</v>
      </c>
      <c r="AD171" s="414"/>
    </row>
    <row r="172" spans="1:30" ht="65.25" customHeight="1"/>
    <row r="174" spans="1:30" ht="15.95" customHeight="1">
      <c r="B174" s="2"/>
      <c r="C174" s="52"/>
      <c r="D174" s="186"/>
      <c r="E174" s="628"/>
      <c r="F174" s="628"/>
      <c r="G174" s="23"/>
    </row>
    <row r="175" spans="1:30" ht="15" customHeight="1">
      <c r="B175" s="2"/>
      <c r="D175" s="187"/>
      <c r="E175" s="627"/>
      <c r="F175" s="627"/>
      <c r="G175" s="20"/>
    </row>
    <row r="176" spans="1:30" ht="18.75">
      <c r="B176" s="2"/>
      <c r="D176" s="187"/>
      <c r="H176" s="4" t="s">
        <v>434</v>
      </c>
    </row>
    <row r="177" spans="2:8" ht="18.75">
      <c r="B177" s="2"/>
      <c r="D177" s="187"/>
      <c r="H177" s="4" t="s">
        <v>440</v>
      </c>
    </row>
    <row r="178" spans="2:8" ht="18.75">
      <c r="B178" s="2"/>
      <c r="D178" s="187"/>
      <c r="F178" s="344"/>
    </row>
    <row r="179" spans="2:8" ht="18.75">
      <c r="B179" s="2"/>
      <c r="D179" s="188"/>
      <c r="F179" s="345"/>
    </row>
    <row r="180" spans="2:8">
      <c r="B180" s="2"/>
    </row>
    <row r="181" spans="2:8">
      <c r="B181" s="2"/>
    </row>
    <row r="182" spans="2:8">
      <c r="B182" s="2"/>
    </row>
    <row r="183" spans="2:8">
      <c r="B183" s="2"/>
    </row>
    <row r="184" spans="2:8">
      <c r="B184" s="2"/>
    </row>
    <row r="185" spans="2:8">
      <c r="B185" s="2"/>
    </row>
    <row r="186" spans="2:8">
      <c r="B186" s="2"/>
    </row>
    <row r="187" spans="2:8">
      <c r="B187" s="2"/>
    </row>
    <row r="188" spans="2:8">
      <c r="B188" s="2"/>
    </row>
    <row r="189" spans="2:8">
      <c r="B189" s="2"/>
    </row>
    <row r="190" spans="2:8">
      <c r="B190" s="2"/>
    </row>
    <row r="191" spans="2:8">
      <c r="B191" s="2"/>
      <c r="C191" s="24"/>
      <c r="E191" s="55"/>
    </row>
    <row r="192" spans="2:8">
      <c r="B192" s="2"/>
      <c r="C192" s="24"/>
    </row>
    <row r="193" spans="3:5">
      <c r="C193" s="24"/>
    </row>
    <row r="194" spans="3:5">
      <c r="C194" s="24"/>
      <c r="E194" s="56"/>
    </row>
    <row r="195" spans="3:5">
      <c r="C195" s="24"/>
      <c r="E195" s="56"/>
    </row>
    <row r="196" spans="3:5">
      <c r="E196" s="56"/>
    </row>
    <row r="200" spans="3:5">
      <c r="C200" s="22"/>
    </row>
    <row r="212" spans="3:3">
      <c r="C212" s="5"/>
    </row>
  </sheetData>
  <mergeCells count="729">
    <mergeCell ref="AB151:AB152"/>
    <mergeCell ref="AA151:AA152"/>
    <mergeCell ref="Z151:Z152"/>
    <mergeCell ref="AC151:AC152"/>
    <mergeCell ref="X156:X161"/>
    <mergeCell ref="Y156:Y161"/>
    <mergeCell ref="G156:G161"/>
    <mergeCell ref="F156:F161"/>
    <mergeCell ref="E156:E161"/>
    <mergeCell ref="X151:X153"/>
    <mergeCell ref="Y151:Y153"/>
    <mergeCell ref="N151:N153"/>
    <mergeCell ref="L151:L153"/>
    <mergeCell ref="T151:T153"/>
    <mergeCell ref="U151:U153"/>
    <mergeCell ref="V151:V153"/>
    <mergeCell ref="D156:D161"/>
    <mergeCell ref="J156:J161"/>
    <mergeCell ref="I156:I161"/>
    <mergeCell ref="H156:H161"/>
    <mergeCell ref="V156:V161"/>
    <mergeCell ref="W156:W161"/>
    <mergeCell ref="Q156:Q161"/>
    <mergeCell ref="R156:R161"/>
    <mergeCell ref="S156:S161"/>
    <mergeCell ref="T156:T161"/>
    <mergeCell ref="U156:U161"/>
    <mergeCell ref="C151:C153"/>
    <mergeCell ref="O151:O153"/>
    <mergeCell ref="P151:P153"/>
    <mergeCell ref="Q151:Q153"/>
    <mergeCell ref="R151:R153"/>
    <mergeCell ref="S151:S153"/>
    <mergeCell ref="D151:D153"/>
    <mergeCell ref="E151:E153"/>
    <mergeCell ref="F151:F153"/>
    <mergeCell ref="G151:G153"/>
    <mergeCell ref="H151:H153"/>
    <mergeCell ref="I151:I153"/>
    <mergeCell ref="J151:J153"/>
    <mergeCell ref="K151:K153"/>
    <mergeCell ref="D142:D148"/>
    <mergeCell ref="C142:C148"/>
    <mergeCell ref="Q102:Q108"/>
    <mergeCell ref="P102:P108"/>
    <mergeCell ref="O102:O108"/>
    <mergeCell ref="N102:N108"/>
    <mergeCell ref="X119:X123"/>
    <mergeCell ref="U114:U117"/>
    <mergeCell ref="T114:T117"/>
    <mergeCell ref="N142:N148"/>
    <mergeCell ref="L142:L148"/>
    <mergeCell ref="K142:K148"/>
    <mergeCell ref="T142:T148"/>
    <mergeCell ref="U142:U148"/>
    <mergeCell ref="V142:V148"/>
    <mergeCell ref="W142:W148"/>
    <mergeCell ref="X142:X148"/>
    <mergeCell ref="J142:J148"/>
    <mergeCell ref="I142:I148"/>
    <mergeCell ref="H142:H148"/>
    <mergeCell ref="G142:G148"/>
    <mergeCell ref="F128:F134"/>
    <mergeCell ref="L124:L127"/>
    <mergeCell ref="K124:K127"/>
    <mergeCell ref="Y77:Y81"/>
    <mergeCell ref="Y85:Y86"/>
    <mergeCell ref="X85:X86"/>
    <mergeCell ref="T85:T86"/>
    <mergeCell ref="S85:S86"/>
    <mergeCell ref="R85:R86"/>
    <mergeCell ref="Q85:Q86"/>
    <mergeCell ref="P85:P86"/>
    <mergeCell ref="O85:O86"/>
    <mergeCell ref="U85:U86"/>
    <mergeCell ref="W85:W86"/>
    <mergeCell ref="V85:V86"/>
    <mergeCell ref="X77:X81"/>
    <mergeCell ref="W77:W81"/>
    <mergeCell ref="V77:V81"/>
    <mergeCell ref="U77:U81"/>
    <mergeCell ref="T77:T81"/>
    <mergeCell ref="S77:S81"/>
    <mergeCell ref="R77:R81"/>
    <mergeCell ref="Q77:Q81"/>
    <mergeCell ref="P77:P81"/>
    <mergeCell ref="W57:W59"/>
    <mergeCell ref="X57:X59"/>
    <mergeCell ref="U69:U73"/>
    <mergeCell ref="V69:V73"/>
    <mergeCell ref="W69:W73"/>
    <mergeCell ref="X69:X73"/>
    <mergeCell ref="R60:R64"/>
    <mergeCell ref="Q60:Q64"/>
    <mergeCell ref="P60:P64"/>
    <mergeCell ref="U75:U76"/>
    <mergeCell ref="R57:R59"/>
    <mergeCell ref="S57:S59"/>
    <mergeCell ref="T57:T59"/>
    <mergeCell ref="U57:U59"/>
    <mergeCell ref="V57:V59"/>
    <mergeCell ref="U60:U64"/>
    <mergeCell ref="T60:T64"/>
    <mergeCell ref="S60:S64"/>
    <mergeCell ref="C69:C73"/>
    <mergeCell ref="D69:D73"/>
    <mergeCell ref="E69:E73"/>
    <mergeCell ref="F69:F73"/>
    <mergeCell ref="G69:G73"/>
    <mergeCell ref="H69:H73"/>
    <mergeCell ref="T69:T73"/>
    <mergeCell ref="W65:W68"/>
    <mergeCell ref="V65:V68"/>
    <mergeCell ref="N65:N68"/>
    <mergeCell ref="M65:M68"/>
    <mergeCell ref="U65:U68"/>
    <mergeCell ref="S65:S68"/>
    <mergeCell ref="R65:R68"/>
    <mergeCell ref="T65:T68"/>
    <mergeCell ref="N69:N73"/>
    <mergeCell ref="O69:O73"/>
    <mergeCell ref="Q69:Q73"/>
    <mergeCell ref="R69:R73"/>
    <mergeCell ref="S69:S73"/>
    <mergeCell ref="Y60:Y64"/>
    <mergeCell ref="X60:X64"/>
    <mergeCell ref="W60:W64"/>
    <mergeCell ref="Y57:Y59"/>
    <mergeCell ref="B170:B171"/>
    <mergeCell ref="A170:A171"/>
    <mergeCell ref="B162:B167"/>
    <mergeCell ref="B156:B161"/>
    <mergeCell ref="B142:B155"/>
    <mergeCell ref="B140:B141"/>
    <mergeCell ref="B119:B123"/>
    <mergeCell ref="R128:R134"/>
    <mergeCell ref="Q128:Q134"/>
    <mergeCell ref="P128:P134"/>
    <mergeCell ref="P124:P127"/>
    <mergeCell ref="Q124:Q127"/>
    <mergeCell ref="R124:R127"/>
    <mergeCell ref="E124:E127"/>
    <mergeCell ref="K128:K134"/>
    <mergeCell ref="J128:J134"/>
    <mergeCell ref="I128:I134"/>
    <mergeCell ref="H128:H134"/>
    <mergeCell ref="D128:D134"/>
    <mergeCell ref="Y69:Y73"/>
    <mergeCell ref="P142:P148"/>
    <mergeCell ref="Q142:Q148"/>
    <mergeCell ref="A162:A167"/>
    <mergeCell ref="A96:A101"/>
    <mergeCell ref="A102:A113"/>
    <mergeCell ref="O128:O134"/>
    <mergeCell ref="N128:N134"/>
    <mergeCell ref="A114:A118"/>
    <mergeCell ref="A119:A123"/>
    <mergeCell ref="A124:A134"/>
    <mergeCell ref="A135:A136"/>
    <mergeCell ref="A137:A139"/>
    <mergeCell ref="A140:A141"/>
    <mergeCell ref="M128:M134"/>
    <mergeCell ref="N124:N127"/>
    <mergeCell ref="M124:M127"/>
    <mergeCell ref="O124:O127"/>
    <mergeCell ref="F124:F127"/>
    <mergeCell ref="G128:G134"/>
    <mergeCell ref="C124:C127"/>
    <mergeCell ref="C128:C134"/>
    <mergeCell ref="C156:C161"/>
    <mergeCell ref="B114:B118"/>
    <mergeCell ref="B137:B139"/>
    <mergeCell ref="B135:B136"/>
    <mergeCell ref="A142:A155"/>
    <mergeCell ref="A156:A161"/>
    <mergeCell ref="W151:W153"/>
    <mergeCell ref="P156:P161"/>
    <mergeCell ref="M160:M161"/>
    <mergeCell ref="M156:M157"/>
    <mergeCell ref="K119:K123"/>
    <mergeCell ref="K156:K161"/>
    <mergeCell ref="L156:L161"/>
    <mergeCell ref="N156:N161"/>
    <mergeCell ref="O156:O161"/>
    <mergeCell ref="T119:T123"/>
    <mergeCell ref="L128:L134"/>
    <mergeCell ref="W124:W127"/>
    <mergeCell ref="V124:V127"/>
    <mergeCell ref="V119:V123"/>
    <mergeCell ref="D124:D127"/>
    <mergeCell ref="J119:J123"/>
    <mergeCell ref="I119:I123"/>
    <mergeCell ref="H119:H123"/>
    <mergeCell ref="G119:G123"/>
    <mergeCell ref="F119:F123"/>
    <mergeCell ref="E119:E123"/>
    <mergeCell ref="C119:C123"/>
    <mergeCell ref="D119:D123"/>
    <mergeCell ref="A87:A88"/>
    <mergeCell ref="A89:A90"/>
    <mergeCell ref="A91:A95"/>
    <mergeCell ref="C75:C76"/>
    <mergeCell ref="S75:S76"/>
    <mergeCell ref="R75:R76"/>
    <mergeCell ref="Q75:Q76"/>
    <mergeCell ref="P75:P76"/>
    <mergeCell ref="O75:O76"/>
    <mergeCell ref="P92:P93"/>
    <mergeCell ref="F75:F76"/>
    <mergeCell ref="E75:E76"/>
    <mergeCell ref="N94:N95"/>
    <mergeCell ref="M94:M95"/>
    <mergeCell ref="M78:M81"/>
    <mergeCell ref="N92:N93"/>
    <mergeCell ref="Q94:Q95"/>
    <mergeCell ref="P94:P95"/>
    <mergeCell ref="O94:O95"/>
    <mergeCell ref="B87:B88"/>
    <mergeCell ref="G77:G81"/>
    <mergeCell ref="F77:F81"/>
    <mergeCell ref="E77:E81"/>
    <mergeCell ref="D77:D81"/>
    <mergeCell ref="Y94:Y95"/>
    <mergeCell ref="X94:X95"/>
    <mergeCell ref="W94:W95"/>
    <mergeCell ref="V94:V95"/>
    <mergeCell ref="U94:U95"/>
    <mergeCell ref="T94:T95"/>
    <mergeCell ref="U109:U113"/>
    <mergeCell ref="Y92:Y93"/>
    <mergeCell ref="X102:X108"/>
    <mergeCell ref="Y102:Y108"/>
    <mergeCell ref="T102:T108"/>
    <mergeCell ref="T96:T101"/>
    <mergeCell ref="W102:W108"/>
    <mergeCell ref="V102:V108"/>
    <mergeCell ref="U102:U108"/>
    <mergeCell ref="Y109:Y113"/>
    <mergeCell ref="X109:X113"/>
    <mergeCell ref="R94:R95"/>
    <mergeCell ref="R92:R93"/>
    <mergeCell ref="W92:W93"/>
    <mergeCell ref="V92:V93"/>
    <mergeCell ref="U92:U93"/>
    <mergeCell ref="B89:B90"/>
    <mergeCell ref="C92:C93"/>
    <mergeCell ref="D109:D113"/>
    <mergeCell ref="C96:C101"/>
    <mergeCell ref="A69:A73"/>
    <mergeCell ref="A74:A76"/>
    <mergeCell ref="D75:D76"/>
    <mergeCell ref="B74:B76"/>
    <mergeCell ref="Y65:Y68"/>
    <mergeCell ref="X65:X68"/>
    <mergeCell ref="B69:B73"/>
    <mergeCell ref="V75:V76"/>
    <mergeCell ref="L75:L76"/>
    <mergeCell ref="K75:K76"/>
    <mergeCell ref="J75:J76"/>
    <mergeCell ref="I75:I76"/>
    <mergeCell ref="H75:H76"/>
    <mergeCell ref="G75:G76"/>
    <mergeCell ref="T75:T76"/>
    <mergeCell ref="B60:B68"/>
    <mergeCell ref="Y75:Y76"/>
    <mergeCell ref="X75:X76"/>
    <mergeCell ref="W75:W76"/>
    <mergeCell ref="V60:V64"/>
    <mergeCell ref="B124:B134"/>
    <mergeCell ref="B83:B86"/>
    <mergeCell ref="B96:B101"/>
    <mergeCell ref="B102:B113"/>
    <mergeCell ref="B91:B95"/>
    <mergeCell ref="C109:C113"/>
    <mergeCell ref="L109:L113"/>
    <mergeCell ref="M119:M123"/>
    <mergeCell ref="C102:C108"/>
    <mergeCell ref="I102:I108"/>
    <mergeCell ref="D102:D108"/>
    <mergeCell ref="E94:E95"/>
    <mergeCell ref="D94:D95"/>
    <mergeCell ref="E92:E93"/>
    <mergeCell ref="D92:D93"/>
    <mergeCell ref="C94:C95"/>
    <mergeCell ref="M114:M117"/>
    <mergeCell ref="J124:J127"/>
    <mergeCell ref="I124:I127"/>
    <mergeCell ref="D114:D117"/>
    <mergeCell ref="C114:C117"/>
    <mergeCell ref="E114:E117"/>
    <mergeCell ref="I114:I117"/>
    <mergeCell ref="J114:J117"/>
    <mergeCell ref="T92:T93"/>
    <mergeCell ref="S92:S93"/>
    <mergeCell ref="Q92:Q93"/>
    <mergeCell ref="X92:X93"/>
    <mergeCell ref="S94:S95"/>
    <mergeCell ref="E175:F175"/>
    <mergeCell ref="E174:F174"/>
    <mergeCell ref="E128:E134"/>
    <mergeCell ref="G109:G113"/>
    <mergeCell ref="F109:F113"/>
    <mergeCell ref="E109:E113"/>
    <mergeCell ref="H124:H127"/>
    <mergeCell ref="G124:G127"/>
    <mergeCell ref="H102:H108"/>
    <mergeCell ref="G102:G108"/>
    <mergeCell ref="H114:H117"/>
    <mergeCell ref="G114:G117"/>
    <mergeCell ref="F114:F117"/>
    <mergeCell ref="F102:F108"/>
    <mergeCell ref="E102:E108"/>
    <mergeCell ref="H109:H113"/>
    <mergeCell ref="F142:F148"/>
    <mergeCell ref="E142:E148"/>
    <mergeCell ref="L114:L117"/>
    <mergeCell ref="A6:B6"/>
    <mergeCell ref="E6:G6"/>
    <mergeCell ref="B38:B50"/>
    <mergeCell ref="C6:D6"/>
    <mergeCell ref="D29:D30"/>
    <mergeCell ref="C29:C30"/>
    <mergeCell ref="W1:AA1"/>
    <mergeCell ref="W2:AA3"/>
    <mergeCell ref="R6:V6"/>
    <mergeCell ref="W6:W7"/>
    <mergeCell ref="X6:X7"/>
    <mergeCell ref="Y6:Y7"/>
    <mergeCell ref="K6:N6"/>
    <mergeCell ref="O6:Q6"/>
    <mergeCell ref="Z6:Z7"/>
    <mergeCell ref="U29:U30"/>
    <mergeCell ref="T29:T30"/>
    <mergeCell ref="S29:S30"/>
    <mergeCell ref="A38:A50"/>
    <mergeCell ref="S38:S44"/>
    <mergeCell ref="T38:T44"/>
    <mergeCell ref="T46:T50"/>
    <mergeCell ref="H6:J6"/>
    <mergeCell ref="D4:G4"/>
    <mergeCell ref="W51:W56"/>
    <mergeCell ref="X51:X56"/>
    <mergeCell ref="Y51:Y56"/>
    <mergeCell ref="Q51:Q56"/>
    <mergeCell ref="R51:R56"/>
    <mergeCell ref="S51:S56"/>
    <mergeCell ref="T51:T56"/>
    <mergeCell ref="U51:U56"/>
    <mergeCell ref="V51:V56"/>
    <mergeCell ref="O51:O56"/>
    <mergeCell ref="N51:N56"/>
    <mergeCell ref="L51:L56"/>
    <mergeCell ref="Q65:Q68"/>
    <mergeCell ref="P65:P68"/>
    <mergeCell ref="O65:O68"/>
    <mergeCell ref="L57:L59"/>
    <mergeCell ref="N57:N59"/>
    <mergeCell ref="O57:O59"/>
    <mergeCell ref="L60:L64"/>
    <mergeCell ref="M60:M62"/>
    <mergeCell ref="P57:P59"/>
    <mergeCell ref="Q57:Q59"/>
    <mergeCell ref="O60:O64"/>
    <mergeCell ref="A51:A56"/>
    <mergeCell ref="A60:A68"/>
    <mergeCell ref="H92:H93"/>
    <mergeCell ref="I92:I93"/>
    <mergeCell ref="K92:K93"/>
    <mergeCell ref="O92:O93"/>
    <mergeCell ref="M92:M93"/>
    <mergeCell ref="L92:L93"/>
    <mergeCell ref="C65:C68"/>
    <mergeCell ref="D65:D68"/>
    <mergeCell ref="G85:G86"/>
    <mergeCell ref="F85:F86"/>
    <mergeCell ref="H85:H86"/>
    <mergeCell ref="I65:I68"/>
    <mergeCell ref="G65:G68"/>
    <mergeCell ref="F65:F68"/>
    <mergeCell ref="E65:E68"/>
    <mergeCell ref="H65:H68"/>
    <mergeCell ref="E85:E86"/>
    <mergeCell ref="I85:I86"/>
    <mergeCell ref="J51:J56"/>
    <mergeCell ref="I51:I56"/>
    <mergeCell ref="H51:H56"/>
    <mergeCell ref="C51:C56"/>
    <mergeCell ref="B51:B56"/>
    <mergeCell ref="G51:G56"/>
    <mergeCell ref="F51:F56"/>
    <mergeCell ref="P51:P56"/>
    <mergeCell ref="D51:D56"/>
    <mergeCell ref="E51:E56"/>
    <mergeCell ref="C31:C37"/>
    <mergeCell ref="B29:B37"/>
    <mergeCell ref="F29:F30"/>
    <mergeCell ref="E29:E30"/>
    <mergeCell ref="N29:N30"/>
    <mergeCell ref="D38:D44"/>
    <mergeCell ref="E38:E44"/>
    <mergeCell ref="C38:C44"/>
    <mergeCell ref="N46:N50"/>
    <mergeCell ref="L46:L50"/>
    <mergeCell ref="K46:K50"/>
    <mergeCell ref="M51:M52"/>
    <mergeCell ref="J29:J30"/>
    <mergeCell ref="J46:J50"/>
    <mergeCell ref="I46:I50"/>
    <mergeCell ref="H46:H50"/>
    <mergeCell ref="C46:C50"/>
    <mergeCell ref="D46:D50"/>
    <mergeCell ref="K102:K108"/>
    <mergeCell ref="J102:J108"/>
    <mergeCell ref="L96:L101"/>
    <mergeCell ref="K96:K101"/>
    <mergeCell ref="J96:J101"/>
    <mergeCell ref="I96:I101"/>
    <mergeCell ref="K114:K117"/>
    <mergeCell ref="K109:K113"/>
    <mergeCell ref="J109:J113"/>
    <mergeCell ref="I109:I113"/>
    <mergeCell ref="H38:H44"/>
    <mergeCell ref="F38:F44"/>
    <mergeCell ref="G38:G44"/>
    <mergeCell ref="K29:K30"/>
    <mergeCell ref="I29:I30"/>
    <mergeCell ref="H29:H30"/>
    <mergeCell ref="G29:G30"/>
    <mergeCell ref="M109:M113"/>
    <mergeCell ref="I60:I64"/>
    <mergeCell ref="I57:I59"/>
    <mergeCell ref="M85:M86"/>
    <mergeCell ref="M96:M97"/>
    <mergeCell ref="L65:L68"/>
    <mergeCell ref="K65:K68"/>
    <mergeCell ref="J65:J68"/>
    <mergeCell ref="J60:J64"/>
    <mergeCell ref="K60:K64"/>
    <mergeCell ref="J57:J59"/>
    <mergeCell ref="M69:M70"/>
    <mergeCell ref="J92:J93"/>
    <mergeCell ref="L85:L86"/>
    <mergeCell ref="J77:J81"/>
    <mergeCell ref="I77:I81"/>
    <mergeCell ref="L102:L108"/>
    <mergeCell ref="M29:M30"/>
    <mergeCell ref="L29:L30"/>
    <mergeCell ref="M31:M32"/>
    <mergeCell ref="I69:I73"/>
    <mergeCell ref="J69:J73"/>
    <mergeCell ref="K69:K73"/>
    <mergeCell ref="M71:M73"/>
    <mergeCell ref="K51:K56"/>
    <mergeCell ref="K57:K59"/>
    <mergeCell ref="I38:I44"/>
    <mergeCell ref="J38:J44"/>
    <mergeCell ref="K38:K44"/>
    <mergeCell ref="L38:L44"/>
    <mergeCell ref="Y142:Y148"/>
    <mergeCell ref="Y119:Y123"/>
    <mergeCell ref="N96:N101"/>
    <mergeCell ref="U119:U123"/>
    <mergeCell ref="Q114:Q117"/>
    <mergeCell ref="P114:P117"/>
    <mergeCell ref="O114:O117"/>
    <mergeCell ref="N114:N117"/>
    <mergeCell ref="S119:S123"/>
    <mergeCell ref="N109:N113"/>
    <mergeCell ref="Y114:Y117"/>
    <mergeCell ref="R109:R113"/>
    <mergeCell ref="Q109:Q113"/>
    <mergeCell ref="R114:R117"/>
    <mergeCell ref="X114:X117"/>
    <mergeCell ref="T109:T113"/>
    <mergeCell ref="S109:S113"/>
    <mergeCell ref="S114:S117"/>
    <mergeCell ref="V114:V117"/>
    <mergeCell ref="S102:S108"/>
    <mergeCell ref="R102:R108"/>
    <mergeCell ref="R142:R148"/>
    <mergeCell ref="S142:S148"/>
    <mergeCell ref="O142:O148"/>
    <mergeCell ref="S124:S127"/>
    <mergeCell ref="U124:U127"/>
    <mergeCell ref="U96:U101"/>
    <mergeCell ref="R119:R123"/>
    <mergeCell ref="P109:P113"/>
    <mergeCell ref="Q119:Q123"/>
    <mergeCell ref="O109:O113"/>
    <mergeCell ref="T128:T134"/>
    <mergeCell ref="Y128:Y134"/>
    <mergeCell ref="X128:X134"/>
    <mergeCell ref="W128:W134"/>
    <mergeCell ref="V128:V134"/>
    <mergeCell ref="U128:U134"/>
    <mergeCell ref="S128:S134"/>
    <mergeCell ref="T124:T127"/>
    <mergeCell ref="P119:P123"/>
    <mergeCell ref="O119:O123"/>
    <mergeCell ref="Y124:Y127"/>
    <mergeCell ref="W114:W117"/>
    <mergeCell ref="X124:X127"/>
    <mergeCell ref="W119:W123"/>
    <mergeCell ref="Y96:Y101"/>
    <mergeCell ref="X96:X101"/>
    <mergeCell ref="L119:L123"/>
    <mergeCell ref="M102:M108"/>
    <mergeCell ref="V29:V30"/>
    <mergeCell ref="W29:W30"/>
    <mergeCell ref="U38:U44"/>
    <mergeCell ref="V38:V44"/>
    <mergeCell ref="W38:W44"/>
    <mergeCell ref="Q46:Q50"/>
    <mergeCell ref="P46:P50"/>
    <mergeCell ref="O46:O50"/>
    <mergeCell ref="W46:W50"/>
    <mergeCell ref="W109:W113"/>
    <mergeCell ref="V109:V113"/>
    <mergeCell ref="W96:W101"/>
    <mergeCell ref="V96:V101"/>
    <mergeCell ref="R46:R50"/>
    <mergeCell ref="N119:N123"/>
    <mergeCell ref="S96:S101"/>
    <mergeCell ref="R96:R101"/>
    <mergeCell ref="Q96:Q101"/>
    <mergeCell ref="P96:P101"/>
    <mergeCell ref="O96:O101"/>
    <mergeCell ref="V46:V50"/>
    <mergeCell ref="U46:U50"/>
    <mergeCell ref="S46:S50"/>
    <mergeCell ref="R29:R30"/>
    <mergeCell ref="W8:W14"/>
    <mergeCell ref="V8:V14"/>
    <mergeCell ref="U8:U14"/>
    <mergeCell ref="S15:S19"/>
    <mergeCell ref="R15:R19"/>
    <mergeCell ref="W15:W19"/>
    <mergeCell ref="V15:V19"/>
    <mergeCell ref="U15:U19"/>
    <mergeCell ref="T15:T19"/>
    <mergeCell ref="S20:S24"/>
    <mergeCell ref="R20:R24"/>
    <mergeCell ref="V20:V24"/>
    <mergeCell ref="R38:R44"/>
    <mergeCell ref="V25:V28"/>
    <mergeCell ref="N8:N14"/>
    <mergeCell ref="L8:L14"/>
    <mergeCell ref="K8:K14"/>
    <mergeCell ref="T8:T14"/>
    <mergeCell ref="S8:S14"/>
    <mergeCell ref="R8:R14"/>
    <mergeCell ref="Q8:Q14"/>
    <mergeCell ref="X38:X44"/>
    <mergeCell ref="Y38:Y44"/>
    <mergeCell ref="X8:X14"/>
    <mergeCell ref="Y8:Y14"/>
    <mergeCell ref="X15:X19"/>
    <mergeCell ref="Y15:Y19"/>
    <mergeCell ref="O20:O24"/>
    <mergeCell ref="N20:N24"/>
    <mergeCell ref="L20:L24"/>
    <mergeCell ref="Q20:Q24"/>
    <mergeCell ref="P20:P24"/>
    <mergeCell ref="Q29:Q30"/>
    <mergeCell ref="P29:P30"/>
    <mergeCell ref="O29:O30"/>
    <mergeCell ref="O38:O44"/>
    <mergeCell ref="P38:P44"/>
    <mergeCell ref="Q38:Q44"/>
    <mergeCell ref="A8:A28"/>
    <mergeCell ref="G25:G28"/>
    <mergeCell ref="F25:F28"/>
    <mergeCell ref="E25:E28"/>
    <mergeCell ref="D25:D28"/>
    <mergeCell ref="C25:C28"/>
    <mergeCell ref="J25:J28"/>
    <mergeCell ref="I25:I28"/>
    <mergeCell ref="H25:H28"/>
    <mergeCell ref="C20:C24"/>
    <mergeCell ref="D20:D24"/>
    <mergeCell ref="G20:G24"/>
    <mergeCell ref="F20:F24"/>
    <mergeCell ref="E20:E24"/>
    <mergeCell ref="J20:J24"/>
    <mergeCell ref="I20:I24"/>
    <mergeCell ref="H20:H24"/>
    <mergeCell ref="F15:F19"/>
    <mergeCell ref="E15:E19"/>
    <mergeCell ref="D15:D19"/>
    <mergeCell ref="J15:J19"/>
    <mergeCell ref="I15:I19"/>
    <mergeCell ref="H15:H19"/>
    <mergeCell ref="C8:C14"/>
    <mergeCell ref="C15:C19"/>
    <mergeCell ref="G15:G19"/>
    <mergeCell ref="U20:U24"/>
    <mergeCell ref="T20:T24"/>
    <mergeCell ref="B8:B28"/>
    <mergeCell ref="U25:U28"/>
    <mergeCell ref="T25:T28"/>
    <mergeCell ref="S25:S28"/>
    <mergeCell ref="K20:K24"/>
    <mergeCell ref="P15:P19"/>
    <mergeCell ref="O15:O19"/>
    <mergeCell ref="N15:N19"/>
    <mergeCell ref="L15:L19"/>
    <mergeCell ref="K15:K19"/>
    <mergeCell ref="J8:J14"/>
    <mergeCell ref="I8:I14"/>
    <mergeCell ref="H8:H14"/>
    <mergeCell ref="G8:G14"/>
    <mergeCell ref="F8:F14"/>
    <mergeCell ref="E8:E14"/>
    <mergeCell ref="D8:D14"/>
    <mergeCell ref="Q15:Q19"/>
    <mergeCell ref="P8:P14"/>
    <mergeCell ref="O8:O14"/>
    <mergeCell ref="A29:A37"/>
    <mergeCell ref="V31:V37"/>
    <mergeCell ref="W31:W37"/>
    <mergeCell ref="X31:X37"/>
    <mergeCell ref="Y31:Y37"/>
    <mergeCell ref="Q31:Q37"/>
    <mergeCell ref="R31:R37"/>
    <mergeCell ref="S31:S37"/>
    <mergeCell ref="T31:T37"/>
    <mergeCell ref="U31:U37"/>
    <mergeCell ref="K31:K37"/>
    <mergeCell ref="L31:L37"/>
    <mergeCell ref="N31:N37"/>
    <mergeCell ref="O31:O37"/>
    <mergeCell ref="P31:P37"/>
    <mergeCell ref="F31:F37"/>
    <mergeCell ref="E31:E37"/>
    <mergeCell ref="D31:D37"/>
    <mergeCell ref="G31:G37"/>
    <mergeCell ref="J31:J37"/>
    <mergeCell ref="I31:I37"/>
    <mergeCell ref="H31:H37"/>
    <mergeCell ref="Y29:Y30"/>
    <mergeCell ref="X29:X30"/>
    <mergeCell ref="H96:H101"/>
    <mergeCell ref="N38:N44"/>
    <mergeCell ref="N60:N64"/>
    <mergeCell ref="C60:C64"/>
    <mergeCell ref="D60:D64"/>
    <mergeCell ref="E60:E64"/>
    <mergeCell ref="H60:H64"/>
    <mergeCell ref="F60:F64"/>
    <mergeCell ref="G60:G64"/>
    <mergeCell ref="C57:C59"/>
    <mergeCell ref="D57:D59"/>
    <mergeCell ref="E57:E59"/>
    <mergeCell ref="F57:F59"/>
    <mergeCell ref="G57:G59"/>
    <mergeCell ref="H57:H59"/>
    <mergeCell ref="L94:L95"/>
    <mergeCell ref="K94:K95"/>
    <mergeCell ref="K85:K86"/>
    <mergeCell ref="C77:C81"/>
    <mergeCell ref="D85:D86"/>
    <mergeCell ref="C85:C86"/>
    <mergeCell ref="D96:D101"/>
    <mergeCell ref="I94:I95"/>
    <mergeCell ref="H94:H95"/>
    <mergeCell ref="F94:F95"/>
    <mergeCell ref="G94:G95"/>
    <mergeCell ref="F92:F93"/>
    <mergeCell ref="J94:J95"/>
    <mergeCell ref="G92:G93"/>
    <mergeCell ref="L69:L73"/>
    <mergeCell ref="M75:M76"/>
    <mergeCell ref="N75:N76"/>
    <mergeCell ref="P69:P73"/>
    <mergeCell ref="O77:O81"/>
    <mergeCell ref="N77:N81"/>
    <mergeCell ref="L77:L81"/>
    <mergeCell ref="K77:K81"/>
    <mergeCell ref="H77:H81"/>
    <mergeCell ref="N85:N86"/>
    <mergeCell ref="J85:J86"/>
    <mergeCell ref="H163:H167"/>
    <mergeCell ref="K2:Q2"/>
    <mergeCell ref="B77:B81"/>
    <mergeCell ref="Y46:Y50"/>
    <mergeCell ref="X46:X50"/>
    <mergeCell ref="G46:G50"/>
    <mergeCell ref="F46:F50"/>
    <mergeCell ref="E46:E50"/>
    <mergeCell ref="G96:G101"/>
    <mergeCell ref="F96:F101"/>
    <mergeCell ref="E96:E101"/>
    <mergeCell ref="R25:R28"/>
    <mergeCell ref="Q25:Q28"/>
    <mergeCell ref="P25:P28"/>
    <mergeCell ref="O25:O28"/>
    <mergeCell ref="N25:N28"/>
    <mergeCell ref="L25:L28"/>
    <mergeCell ref="K25:K28"/>
    <mergeCell ref="Y20:Y24"/>
    <mergeCell ref="X20:X24"/>
    <mergeCell ref="W20:W24"/>
    <mergeCell ref="Y25:Y28"/>
    <mergeCell ref="X25:X28"/>
    <mergeCell ref="W25:W28"/>
    <mergeCell ref="Y163:Y167"/>
    <mergeCell ref="AA6:AD6"/>
    <mergeCell ref="A77:A81"/>
    <mergeCell ref="A82:A86"/>
    <mergeCell ref="Q163:Q167"/>
    <mergeCell ref="P163:P167"/>
    <mergeCell ref="O163:O167"/>
    <mergeCell ref="N163:N167"/>
    <mergeCell ref="L163:L167"/>
    <mergeCell ref="T163:T167"/>
    <mergeCell ref="S163:S167"/>
    <mergeCell ref="R163:R167"/>
    <mergeCell ref="X163:X167"/>
    <mergeCell ref="W163:W167"/>
    <mergeCell ref="V163:V167"/>
    <mergeCell ref="U163:U167"/>
    <mergeCell ref="C163:C167"/>
    <mergeCell ref="G163:G167"/>
    <mergeCell ref="F163:F167"/>
    <mergeCell ref="E163:E167"/>
    <mergeCell ref="D163:D167"/>
    <mergeCell ref="K163:K167"/>
    <mergeCell ref="J163:J167"/>
    <mergeCell ref="I163:I167"/>
  </mergeCells>
  <conditionalFormatting sqref="W69 W65:W66 W60 W96 W102 W31 W75 W128:W133 W94 W8 W15 W20 W25 W29 W38 W45:W46 W51 W77 W82:W85 W87:W92 W124:W126 W109:W118 W135:W142 W170:W171 W149:W151 W154:W156 W162:W163">
    <cfRule type="cellIs" priority="192" operator="greaterThanOrEqual">
      <formula>-39</formula>
    </cfRule>
    <cfRule type="cellIs" dxfId="39" priority="193" operator="between">
      <formula>-39</formula>
      <formula>-56</formula>
    </cfRule>
    <cfRule type="cellIs" dxfId="38" priority="194" operator="between">
      <formula>-75</formula>
      <formula>-55</formula>
    </cfRule>
    <cfRule type="cellIs" dxfId="37" priority="195" operator="lessThanOrEqual">
      <formula>-75</formula>
    </cfRule>
  </conditionalFormatting>
  <conditionalFormatting sqref="W69 W65:W66 W60 W96 W102 W31 W75 W128:W133 W94 W8 W15 W20 W25 W29 W38 W45:W46 W51 W77 W82:W85 W87:W92 W124:W126 W109:W118 W135:W142 W170:W171 W149:W151 W154:W156 W162:W163">
    <cfRule type="cellIs" dxfId="36" priority="191" operator="greaterThan">
      <formula>0</formula>
    </cfRule>
  </conditionalFormatting>
  <conditionalFormatting sqref="W168">
    <cfRule type="cellIs" dxfId="35" priority="41" operator="greaterThan">
      <formula>0</formula>
    </cfRule>
  </conditionalFormatting>
  <conditionalFormatting sqref="W168">
    <cfRule type="cellIs" priority="42" operator="greaterThanOrEqual">
      <formula>-39</formula>
    </cfRule>
    <cfRule type="cellIs" dxfId="34" priority="43" operator="between">
      <formula>-39</formula>
      <formula>-56</formula>
    </cfRule>
    <cfRule type="cellIs" dxfId="33" priority="44" operator="between">
      <formula>-75</formula>
      <formula>-55</formula>
    </cfRule>
    <cfRule type="cellIs" dxfId="32" priority="45" operator="lessThanOrEqual">
      <formula>-75</formula>
    </cfRule>
  </conditionalFormatting>
  <conditionalFormatting sqref="W119:W123">
    <cfRule type="cellIs" priority="32" operator="greaterThanOrEqual">
      <formula>-39</formula>
    </cfRule>
    <cfRule type="cellIs" dxfId="31" priority="33" operator="between">
      <formula>-39</formula>
      <formula>-56</formula>
    </cfRule>
    <cfRule type="cellIs" dxfId="30" priority="34" operator="between">
      <formula>-75</formula>
      <formula>-55</formula>
    </cfRule>
    <cfRule type="cellIs" dxfId="29" priority="35" operator="lessThanOrEqual">
      <formula>-75</formula>
    </cfRule>
  </conditionalFormatting>
  <conditionalFormatting sqref="W119:W123">
    <cfRule type="cellIs" dxfId="28" priority="31" operator="greaterThan">
      <formula>0</formula>
    </cfRule>
  </conditionalFormatting>
  <conditionalFormatting sqref="W169">
    <cfRule type="cellIs" dxfId="27" priority="21" operator="greaterThan">
      <formula>0</formula>
    </cfRule>
  </conditionalFormatting>
  <conditionalFormatting sqref="W169">
    <cfRule type="cellIs" priority="22" operator="greaterThanOrEqual">
      <formula>-39</formula>
    </cfRule>
    <cfRule type="cellIs" dxfId="26" priority="23" operator="between">
      <formula>-39</formula>
      <formula>-56</formula>
    </cfRule>
    <cfRule type="cellIs" dxfId="25" priority="24" operator="between">
      <formula>-75</formula>
      <formula>-55</formula>
    </cfRule>
    <cfRule type="cellIs" dxfId="24" priority="25" operator="lessThanOrEqual">
      <formula>-75</formula>
    </cfRule>
  </conditionalFormatting>
  <conditionalFormatting sqref="W74">
    <cfRule type="cellIs" priority="2" operator="greaterThanOrEqual">
      <formula>-39</formula>
    </cfRule>
    <cfRule type="cellIs" dxfId="23" priority="3" operator="between">
      <formula>-39</formula>
      <formula>-56</formula>
    </cfRule>
    <cfRule type="cellIs" dxfId="22" priority="4" operator="between">
      <formula>-75</formula>
      <formula>-55</formula>
    </cfRule>
    <cfRule type="cellIs" dxfId="21" priority="5" operator="lessThanOrEqual">
      <formula>-75</formula>
    </cfRule>
  </conditionalFormatting>
  <conditionalFormatting sqref="W74">
    <cfRule type="cellIs" dxfId="20" priority="1" operator="greaterThan">
      <formula>0</formula>
    </cfRule>
  </conditionalFormatting>
  <dataValidations count="3">
    <dataValidation type="list" allowBlank="1" showInputMessage="1" showErrorMessage="1" sqref="K149:K151 M149 K65:K66 K60 K94 K102 K31 K69 K51 K96 K128:K133 K45:K46 K154:K156 K8 K15 K20 K25 K29 K38 K74:K75 K77 K82:K85 K87:K92 K109:K126 P149:P151 K135:K142 P154:P156 M151:M154 K162:K163 K168:K171" xr:uid="{00000000-0002-0000-0100-000000000000}">
      <formula1>"1,10"</formula1>
    </dataValidation>
    <dataValidation type="list" allowBlank="1" showInputMessage="1" showErrorMessage="1" sqref="M138:M140 L136:M136 O149:O151 R65:T66 L65:M66 O65:P66 O102:P102 L102:M102 R102:T102 L60:M60 O60:P60 R60:T60 L31:M31 R31:T31 O31:P31 L69:M69 O69:P69 R69:T69 L51:M51 R51:T51 O96:P96 L96:M96 R96:T96 L128:M133 O128:P133 R128:T133 L135 O94:P94 L94:M94 R94:T94 O51:P51 R149:T151 R154:T156 L149:L151 L169 O8:P8 L8 R8:T8 O15:P15 L15 R15:T15 L20 O20:P20 R20:T20 R29:T29 R25:T25 O29:P29 O25:P25 L25 L29 M8:M29 O38:P38 R38:T38 L38 M38:M50 L45:L46 R45:T46 O45:P46 L74:M75 R74:T75 O74:P75 R77:T77 O77:P77 M77:M81 L77 R82:T85 L82:M85 O82:P85 O87:P92 L87:M92 R87:T92 L109:M126 R109:T126 O109:P126 L170:M171 R135:T142 O135:P142 L137:L142 L154:L156 O154:O156 O162:P163 M162:M167 R162:T163 L162:L163 R168:T171 O168:P171 L168:M168" xr:uid="{00000000-0002-0000-0100-000001000000}">
      <formula1>"1,5,10"</formula1>
    </dataValidation>
    <dataValidation type="list" allowBlank="1" showInputMessage="1" showErrorMessage="1" sqref="V65:V66 V60 V94 V102 V31 V69 V51 V96 V128:V133 V45:V46 V154:V156 V8 V15 V20 V25 V29 V38 V74:V75 V77 V82:V85 V87:V92 V109:V126 V149:V151 V135:V142 V162:V163 V168:V171" xr:uid="{00000000-0002-0000-0100-000002000000}">
      <formula1>"1,-1"</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C8"/>
  <sheetViews>
    <sheetView workbookViewId="0">
      <selection activeCell="B7" sqref="B7"/>
    </sheetView>
  </sheetViews>
  <sheetFormatPr baseColWidth="10" defaultRowHeight="15"/>
  <cols>
    <col min="2" max="2" width="15.85546875" customWidth="1"/>
    <col min="3" max="3" width="28.7109375" customWidth="1"/>
  </cols>
  <sheetData>
    <row r="2" spans="1:3" ht="15.75" thickBot="1"/>
    <row r="3" spans="1:3" ht="32.1" customHeight="1" thickBot="1">
      <c r="A3" s="87" t="s">
        <v>194</v>
      </c>
      <c r="B3" s="87" t="s">
        <v>195</v>
      </c>
      <c r="C3" s="87" t="s">
        <v>196</v>
      </c>
    </row>
    <row r="4" spans="1:3" ht="30" customHeight="1">
      <c r="A4" s="88">
        <v>1</v>
      </c>
      <c r="B4" s="89">
        <v>43554</v>
      </c>
      <c r="C4" s="90" t="s">
        <v>197</v>
      </c>
    </row>
    <row r="5" spans="1:3" ht="25.5">
      <c r="A5" s="91">
        <v>1</v>
      </c>
      <c r="B5" s="92">
        <v>43906</v>
      </c>
      <c r="C5" s="93" t="s">
        <v>198</v>
      </c>
    </row>
    <row r="6" spans="1:3" ht="76.5">
      <c r="A6" s="91" t="s">
        <v>200</v>
      </c>
      <c r="B6" s="92">
        <v>44188</v>
      </c>
      <c r="C6" s="93" t="s">
        <v>199</v>
      </c>
    </row>
    <row r="7" spans="1:3" ht="39" thickBot="1">
      <c r="A7" s="94" t="s">
        <v>359</v>
      </c>
      <c r="B7" s="95">
        <v>44414</v>
      </c>
      <c r="C7" s="96" t="s">
        <v>358</v>
      </c>
    </row>
    <row r="8" spans="1:3" ht="15.75" thickBot="1">
      <c r="A8" s="94"/>
      <c r="B8" s="95"/>
      <c r="C8" s="9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60"/>
  <sheetViews>
    <sheetView topLeftCell="A2" zoomScaleNormal="100" zoomScalePageLayoutView="85" workbookViewId="0">
      <pane ySplit="9" topLeftCell="A26" activePane="bottomLeft" state="frozen"/>
      <selection activeCell="A2" sqref="A2"/>
      <selection pane="bottomLeft" activeCell="N23" sqref="N23"/>
    </sheetView>
  </sheetViews>
  <sheetFormatPr baseColWidth="10" defaultColWidth="10.85546875" defaultRowHeight="14.25"/>
  <cols>
    <col min="1" max="1" width="5.7109375" style="32" customWidth="1"/>
    <col min="2" max="2" width="12.85546875" style="32" customWidth="1"/>
    <col min="3" max="3" width="16.42578125" style="32" customWidth="1"/>
    <col min="4" max="4" width="23.28515625" style="32" customWidth="1"/>
    <col min="5" max="5" width="21.28515625" style="32" customWidth="1"/>
    <col min="6" max="7" width="28.42578125" style="32" customWidth="1"/>
    <col min="8" max="9" width="23" style="32" customWidth="1"/>
    <col min="10" max="12" width="13.42578125" style="32" customWidth="1"/>
    <col min="13" max="14" width="10.85546875" style="32"/>
    <col min="15" max="15" width="13.85546875" style="32" customWidth="1"/>
    <col min="16" max="17" width="10.85546875" style="32"/>
    <col min="18" max="18" width="15.42578125" style="32" customWidth="1"/>
    <col min="19" max="21" width="10.85546875" style="32"/>
    <col min="22" max="22" width="13.42578125" style="32" customWidth="1"/>
    <col min="23" max="23" width="12" style="32" customWidth="1"/>
    <col min="24" max="24" width="18.42578125" style="32" customWidth="1"/>
    <col min="25" max="26" width="17.140625" style="32" customWidth="1"/>
    <col min="27" max="27" width="13.42578125" style="32" customWidth="1"/>
    <col min="28" max="28" width="16.7109375" style="32" customWidth="1"/>
    <col min="29" max="31" width="10.85546875" style="32" customWidth="1"/>
    <col min="32" max="32" width="10.85546875" style="32" hidden="1" customWidth="1"/>
    <col min="33" max="16384" width="10.85546875" style="32"/>
  </cols>
  <sheetData>
    <row r="1" spans="1:33" s="25" customFormat="1" ht="13.35" customHeight="1">
      <c r="B1" s="26"/>
      <c r="C1" s="673"/>
      <c r="D1" s="673"/>
      <c r="E1" s="673"/>
      <c r="F1" s="673"/>
      <c r="G1" s="673"/>
      <c r="H1" s="673"/>
      <c r="I1" s="673"/>
      <c r="J1" s="673"/>
      <c r="K1" s="27"/>
      <c r="L1" s="27"/>
      <c r="M1" s="676"/>
      <c r="N1" s="676"/>
      <c r="O1" s="676"/>
      <c r="P1" s="676"/>
      <c r="Q1" s="676"/>
      <c r="R1" s="676"/>
      <c r="S1" s="676"/>
      <c r="T1" s="676"/>
      <c r="U1" s="676"/>
      <c r="V1" s="676"/>
      <c r="W1" s="676"/>
      <c r="X1" s="676"/>
      <c r="Y1" s="677"/>
      <c r="Z1" s="677"/>
      <c r="AA1" s="677"/>
      <c r="AB1" s="677"/>
      <c r="AC1" s="28"/>
      <c r="AD1" s="28"/>
      <c r="AE1" s="28"/>
      <c r="AF1" s="28"/>
      <c r="AG1" s="28"/>
    </row>
    <row r="2" spans="1:33" s="25" customFormat="1" ht="13.35" customHeight="1">
      <c r="B2" s="26"/>
      <c r="C2" s="674"/>
      <c r="D2" s="674"/>
      <c r="E2" s="674"/>
      <c r="F2" s="674"/>
      <c r="G2" s="674"/>
      <c r="H2" s="674"/>
      <c r="I2" s="674"/>
      <c r="J2" s="674"/>
      <c r="K2" s="27"/>
      <c r="L2" s="27"/>
      <c r="M2" s="29"/>
      <c r="N2" s="29"/>
      <c r="O2" s="29"/>
      <c r="P2" s="29"/>
      <c r="Q2" s="29"/>
      <c r="R2" s="29"/>
      <c r="S2" s="29"/>
      <c r="T2" s="29"/>
      <c r="U2" s="29"/>
      <c r="V2" s="29"/>
      <c r="W2" s="29"/>
      <c r="X2" s="29"/>
      <c r="Y2" s="30"/>
      <c r="Z2" s="30"/>
      <c r="AA2" s="30"/>
      <c r="AB2" s="30"/>
      <c r="AC2" s="28"/>
      <c r="AD2" s="28"/>
      <c r="AE2" s="28"/>
      <c r="AF2" s="28"/>
      <c r="AG2" s="28"/>
    </row>
    <row r="3" spans="1:33" s="25" customFormat="1" ht="13.35" customHeight="1">
      <c r="B3" s="26"/>
      <c r="C3" s="674"/>
      <c r="D3" s="674"/>
      <c r="E3" s="674"/>
      <c r="F3" s="674"/>
      <c r="G3" s="674"/>
      <c r="H3" s="674"/>
      <c r="I3" s="674"/>
      <c r="J3" s="674"/>
      <c r="K3" s="27"/>
      <c r="L3" s="27"/>
      <c r="M3" s="676"/>
      <c r="N3" s="676"/>
      <c r="O3" s="676"/>
      <c r="P3" s="676"/>
      <c r="Q3" s="676"/>
      <c r="R3" s="676"/>
      <c r="S3" s="676"/>
      <c r="T3" s="676"/>
      <c r="U3" s="676"/>
      <c r="V3" s="676"/>
      <c r="W3" s="676"/>
      <c r="X3" s="676"/>
      <c r="Y3" s="677"/>
      <c r="Z3" s="677"/>
      <c r="AA3" s="677"/>
      <c r="AB3" s="677"/>
      <c r="AC3" s="28"/>
      <c r="AD3" s="28"/>
      <c r="AE3" s="28"/>
      <c r="AF3" s="28"/>
      <c r="AG3" s="28"/>
    </row>
    <row r="4" spans="1:33" s="25" customFormat="1" ht="12.75">
      <c r="B4" s="26"/>
      <c r="C4" s="674"/>
      <c r="D4" s="674"/>
      <c r="E4" s="674"/>
      <c r="F4" s="674"/>
      <c r="G4" s="674"/>
      <c r="H4" s="674"/>
      <c r="I4" s="674"/>
      <c r="J4" s="674"/>
      <c r="K4" s="26"/>
      <c r="L4" s="26"/>
      <c r="M4" s="678"/>
      <c r="N4" s="678"/>
      <c r="O4" s="678"/>
      <c r="P4" s="678"/>
      <c r="Q4" s="678"/>
      <c r="R4" s="678"/>
      <c r="S4" s="678"/>
      <c r="T4" s="678"/>
      <c r="U4" s="678"/>
      <c r="V4" s="678"/>
      <c r="W4" s="678"/>
      <c r="X4" s="678"/>
      <c r="Y4" s="677"/>
      <c r="Z4" s="677"/>
      <c r="AA4" s="677"/>
      <c r="AB4" s="677"/>
      <c r="AC4" s="28"/>
      <c r="AD4" s="28"/>
      <c r="AE4" s="28"/>
      <c r="AF4" s="28"/>
      <c r="AG4" s="28"/>
    </row>
    <row r="5" spans="1:33" s="25" customFormat="1" ht="12.75">
      <c r="B5" s="26"/>
      <c r="C5" s="674"/>
      <c r="D5" s="674"/>
      <c r="E5" s="674"/>
      <c r="F5" s="674"/>
      <c r="G5" s="674"/>
      <c r="H5" s="674"/>
      <c r="I5" s="674"/>
      <c r="J5" s="674"/>
      <c r="K5" s="26"/>
      <c r="L5" s="26"/>
      <c r="M5" s="31"/>
      <c r="N5" s="31"/>
      <c r="O5" s="31"/>
      <c r="P5" s="31"/>
      <c r="Q5" s="31"/>
      <c r="R5" s="31"/>
      <c r="S5" s="31"/>
      <c r="T5" s="31"/>
      <c r="U5" s="31"/>
      <c r="V5" s="31"/>
      <c r="W5" s="31"/>
      <c r="X5" s="31"/>
      <c r="Y5" s="30"/>
      <c r="Z5" s="30"/>
      <c r="AA5" s="30"/>
      <c r="AB5" s="30"/>
      <c r="AC5" s="28"/>
      <c r="AD5" s="28"/>
      <c r="AE5" s="28"/>
      <c r="AF5" s="28"/>
      <c r="AG5" s="28"/>
    </row>
    <row r="6" spans="1:33" s="25" customFormat="1" ht="13.5" thickBot="1">
      <c r="B6" s="26"/>
      <c r="C6" s="675"/>
      <c r="D6" s="675"/>
      <c r="E6" s="675"/>
      <c r="F6" s="675"/>
      <c r="G6" s="675"/>
      <c r="H6" s="675"/>
      <c r="I6" s="675"/>
      <c r="J6" s="675"/>
      <c r="K6" s="27"/>
      <c r="L6" s="27"/>
      <c r="M6" s="676"/>
      <c r="N6" s="676"/>
      <c r="O6" s="676"/>
      <c r="P6" s="676"/>
      <c r="Q6" s="676"/>
      <c r="R6" s="676"/>
      <c r="S6" s="676"/>
      <c r="T6" s="676"/>
      <c r="U6" s="676"/>
      <c r="V6" s="676"/>
      <c r="W6" s="676"/>
      <c r="X6" s="676"/>
      <c r="Y6" s="28"/>
      <c r="Z6" s="28"/>
      <c r="AA6" s="28"/>
      <c r="AB6" s="28"/>
      <c r="AC6" s="28"/>
      <c r="AD6" s="28"/>
      <c r="AE6" s="28"/>
      <c r="AF6" s="28"/>
      <c r="AG6" s="28"/>
    </row>
    <row r="7" spans="1:33" ht="24.75" customHeight="1">
      <c r="A7" s="679" t="s">
        <v>53</v>
      </c>
      <c r="B7" s="680"/>
      <c r="C7" s="680"/>
      <c r="D7" s="680"/>
      <c r="E7" s="680"/>
      <c r="F7" s="680"/>
      <c r="G7" s="680"/>
      <c r="H7" s="680"/>
      <c r="I7" s="680"/>
      <c r="J7" s="680"/>
      <c r="K7" s="680"/>
      <c r="L7" s="680"/>
      <c r="M7" s="680"/>
      <c r="N7" s="680"/>
      <c r="O7" s="680"/>
      <c r="P7" s="680"/>
      <c r="Q7" s="680"/>
      <c r="R7" s="680"/>
      <c r="S7" s="680"/>
      <c r="T7" s="680"/>
      <c r="U7" s="680"/>
      <c r="V7" s="680"/>
      <c r="W7" s="680"/>
      <c r="X7" s="680"/>
      <c r="Y7" s="680"/>
      <c r="Z7" s="680"/>
      <c r="AA7" s="680"/>
      <c r="AB7" s="681"/>
    </row>
    <row r="8" spans="1:33" ht="20.25" customHeight="1">
      <c r="A8" s="682" t="s">
        <v>54</v>
      </c>
      <c r="B8" s="683"/>
      <c r="C8" s="683"/>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4"/>
    </row>
    <row r="9" spans="1:33" ht="28.5" customHeight="1">
      <c r="A9" s="21"/>
      <c r="B9" s="685" t="s">
        <v>55</v>
      </c>
      <c r="C9" s="685"/>
      <c r="D9" s="685"/>
      <c r="E9" s="686" t="s">
        <v>0</v>
      </c>
      <c r="F9" s="686"/>
      <c r="G9" s="687" t="s">
        <v>1</v>
      </c>
      <c r="H9" s="688"/>
      <c r="I9" s="688"/>
      <c r="J9" s="558" t="s">
        <v>2</v>
      </c>
      <c r="K9" s="558"/>
      <c r="L9" s="558"/>
      <c r="M9" s="558" t="s">
        <v>3</v>
      </c>
      <c r="N9" s="558"/>
      <c r="O9" s="558"/>
      <c r="P9" s="558" t="s">
        <v>4</v>
      </c>
      <c r="Q9" s="558"/>
      <c r="R9" s="558"/>
      <c r="S9" s="558" t="s">
        <v>1</v>
      </c>
      <c r="T9" s="558"/>
      <c r="U9" s="558"/>
      <c r="V9" s="558"/>
      <c r="W9" s="558"/>
      <c r="X9" s="558" t="s">
        <v>5</v>
      </c>
      <c r="Y9" s="558" t="s">
        <v>6</v>
      </c>
      <c r="Z9" s="558" t="s">
        <v>7</v>
      </c>
      <c r="AA9" s="558" t="s">
        <v>56</v>
      </c>
      <c r="AB9" s="33" t="s">
        <v>57</v>
      </c>
    </row>
    <row r="10" spans="1:33" ht="90.75" customHeight="1">
      <c r="A10" s="34" t="s">
        <v>8</v>
      </c>
      <c r="B10" s="12" t="s">
        <v>9</v>
      </c>
      <c r="C10" s="12" t="s">
        <v>58</v>
      </c>
      <c r="D10" s="35" t="s">
        <v>59</v>
      </c>
      <c r="E10" s="35" t="s">
        <v>10</v>
      </c>
      <c r="F10" s="35" t="s">
        <v>11</v>
      </c>
      <c r="G10" s="35" t="s">
        <v>12</v>
      </c>
      <c r="H10" s="12" t="s">
        <v>60</v>
      </c>
      <c r="I10" s="12" t="s">
        <v>13</v>
      </c>
      <c r="J10" s="12" t="s">
        <v>61</v>
      </c>
      <c r="K10" s="12" t="s">
        <v>62</v>
      </c>
      <c r="L10" s="12" t="s">
        <v>63</v>
      </c>
      <c r="M10" s="36" t="s">
        <v>17</v>
      </c>
      <c r="N10" s="36" t="s">
        <v>18</v>
      </c>
      <c r="O10" s="12" t="s">
        <v>19</v>
      </c>
      <c r="P10" s="36" t="s">
        <v>20</v>
      </c>
      <c r="Q10" s="36" t="s">
        <v>21</v>
      </c>
      <c r="R10" s="12" t="s">
        <v>22</v>
      </c>
      <c r="S10" s="36" t="s">
        <v>23</v>
      </c>
      <c r="T10" s="36" t="s">
        <v>24</v>
      </c>
      <c r="U10" s="36" t="s">
        <v>25</v>
      </c>
      <c r="V10" s="12" t="s">
        <v>26</v>
      </c>
      <c r="W10" s="12" t="s">
        <v>27</v>
      </c>
      <c r="X10" s="666"/>
      <c r="Y10" s="558"/>
      <c r="Z10" s="689"/>
      <c r="AA10" s="558"/>
      <c r="AB10" s="33" t="s">
        <v>29</v>
      </c>
    </row>
    <row r="11" spans="1:33" ht="108.95" customHeight="1">
      <c r="A11" s="6">
        <v>1</v>
      </c>
      <c r="B11" s="21"/>
      <c r="C11" s="7"/>
      <c r="D11" s="37"/>
      <c r="E11" s="38" t="s">
        <v>64</v>
      </c>
      <c r="F11" s="13" t="s">
        <v>65</v>
      </c>
      <c r="G11" s="15" t="s">
        <v>66</v>
      </c>
      <c r="H11" s="9" t="s">
        <v>67</v>
      </c>
      <c r="I11" s="10" t="s">
        <v>31</v>
      </c>
      <c r="J11" s="11" t="s">
        <v>68</v>
      </c>
      <c r="K11" s="11" t="s">
        <v>69</v>
      </c>
      <c r="L11" s="6"/>
      <c r="M11" s="6">
        <v>10</v>
      </c>
      <c r="N11" s="6">
        <v>10</v>
      </c>
      <c r="O11" s="6">
        <f>M11*N11</f>
        <v>100</v>
      </c>
      <c r="P11" s="6">
        <v>1</v>
      </c>
      <c r="Q11" s="6">
        <v>10</v>
      </c>
      <c r="R11" s="6">
        <f>P11*Q11</f>
        <v>10</v>
      </c>
      <c r="S11" s="6">
        <v>10</v>
      </c>
      <c r="T11" s="6">
        <v>5</v>
      </c>
      <c r="U11" s="6">
        <v>5</v>
      </c>
      <c r="V11" s="6">
        <f>(S11*3.5)+(T11*3.5)+(U11*3)</f>
        <v>67.5</v>
      </c>
      <c r="W11" s="6">
        <v>-1</v>
      </c>
      <c r="X11" s="6">
        <f>((O11*0.5)+(R11*0.35)+(V11*0.15))*W11</f>
        <v>-63.625</v>
      </c>
      <c r="Y11" s="7" t="str">
        <f>IF(X11&lt;=-75,"ALTA",IF(X11&gt;=-39,"BAJA o N. S.","MEDIA"))</f>
        <v>MEDIA</v>
      </c>
      <c r="Z11" s="7"/>
      <c r="AA11" s="21"/>
      <c r="AB11" s="21"/>
    </row>
    <row r="12" spans="1:33" ht="273" customHeight="1">
      <c r="A12" s="6">
        <v>2</v>
      </c>
      <c r="B12" s="21"/>
      <c r="C12" s="7"/>
      <c r="D12" s="37"/>
      <c r="E12" s="38" t="s">
        <v>33</v>
      </c>
      <c r="F12" s="19" t="s">
        <v>70</v>
      </c>
      <c r="G12" s="8" t="s">
        <v>71</v>
      </c>
      <c r="H12" s="9" t="s">
        <v>72</v>
      </c>
      <c r="I12" s="10" t="s">
        <v>73</v>
      </c>
      <c r="J12" s="11" t="s">
        <v>68</v>
      </c>
      <c r="K12" s="11" t="s">
        <v>69</v>
      </c>
      <c r="L12" s="6"/>
      <c r="M12" s="6">
        <v>10</v>
      </c>
      <c r="N12" s="6">
        <v>10</v>
      </c>
      <c r="O12" s="6">
        <f t="shared" ref="O12:O20" si="0">M12*N12</f>
        <v>100</v>
      </c>
      <c r="P12" s="6">
        <v>1</v>
      </c>
      <c r="Q12" s="6">
        <v>5</v>
      </c>
      <c r="R12" s="6">
        <f t="shared" ref="R12:R20" si="1">P12*Q12</f>
        <v>5</v>
      </c>
      <c r="S12" s="6">
        <v>5</v>
      </c>
      <c r="T12" s="6">
        <v>10</v>
      </c>
      <c r="U12" s="6">
        <v>5</v>
      </c>
      <c r="V12" s="6">
        <f t="shared" ref="V12:V20" si="2">(S12*3.5)+(T12*3.5)+(U12*3)</f>
        <v>67.5</v>
      </c>
      <c r="W12" s="6">
        <v>-1</v>
      </c>
      <c r="X12" s="6">
        <f t="shared" ref="X12:X23" si="3">((O12*0.5)+(R12*0.35)+(V12*0.15))*W12</f>
        <v>-61.875</v>
      </c>
      <c r="Y12" s="7" t="str">
        <f>IF(X12&lt;=-75,"ALTA",IF(X12&gt;=-39,"BAJA o N. S.","MEDIA"))</f>
        <v>MEDIA</v>
      </c>
      <c r="Z12" s="7"/>
      <c r="AA12" s="21"/>
      <c r="AB12" s="21"/>
    </row>
    <row r="13" spans="1:33" ht="108.95" customHeight="1">
      <c r="A13" s="6">
        <v>3</v>
      </c>
      <c r="B13" s="21"/>
      <c r="C13" s="7"/>
      <c r="D13" s="37"/>
      <c r="E13" s="19" t="s">
        <v>35</v>
      </c>
      <c r="F13" s="19" t="s">
        <v>74</v>
      </c>
      <c r="G13" s="8" t="s">
        <v>75</v>
      </c>
      <c r="H13" s="17" t="s">
        <v>36</v>
      </c>
      <c r="I13" s="10" t="s">
        <v>76</v>
      </c>
      <c r="J13" s="11" t="s">
        <v>68</v>
      </c>
      <c r="K13" s="11" t="s">
        <v>69</v>
      </c>
      <c r="L13" s="6"/>
      <c r="M13" s="6">
        <v>10</v>
      </c>
      <c r="N13" s="6">
        <v>10</v>
      </c>
      <c r="O13" s="6">
        <f t="shared" si="0"/>
        <v>100</v>
      </c>
      <c r="P13" s="6">
        <v>5</v>
      </c>
      <c r="Q13" s="6">
        <v>10</v>
      </c>
      <c r="R13" s="6">
        <f t="shared" si="1"/>
        <v>50</v>
      </c>
      <c r="S13" s="6">
        <v>10</v>
      </c>
      <c r="T13" s="6">
        <v>1</v>
      </c>
      <c r="U13" s="6">
        <v>5</v>
      </c>
      <c r="V13" s="6">
        <f t="shared" si="2"/>
        <v>53.5</v>
      </c>
      <c r="W13" s="6">
        <v>-1</v>
      </c>
      <c r="X13" s="6">
        <f t="shared" si="3"/>
        <v>-75.525000000000006</v>
      </c>
      <c r="Y13" s="7" t="str">
        <f>IF(X13&lt;=-75,"ALTA",IF(X13&gt;=-39,"BAJA o N. S.","MEDIA"))</f>
        <v>ALTA</v>
      </c>
      <c r="Z13" s="7"/>
      <c r="AA13" s="21"/>
      <c r="AB13" s="21"/>
    </row>
    <row r="14" spans="1:33" ht="155.1" customHeight="1">
      <c r="A14" s="6">
        <v>5</v>
      </c>
      <c r="B14" s="21"/>
      <c r="C14" s="7"/>
      <c r="D14" s="37"/>
      <c r="E14" s="19" t="s">
        <v>77</v>
      </c>
      <c r="F14" s="19" t="s">
        <v>78</v>
      </c>
      <c r="G14" s="8" t="s">
        <v>79</v>
      </c>
      <c r="H14" s="9" t="s">
        <v>80</v>
      </c>
      <c r="I14" s="9" t="s">
        <v>81</v>
      </c>
      <c r="J14" s="11" t="s">
        <v>68</v>
      </c>
      <c r="K14" s="11" t="s">
        <v>69</v>
      </c>
      <c r="L14" s="6"/>
      <c r="M14" s="6">
        <v>10</v>
      </c>
      <c r="N14" s="6">
        <v>10</v>
      </c>
      <c r="O14" s="6">
        <f t="shared" si="0"/>
        <v>100</v>
      </c>
      <c r="P14" s="6">
        <v>10</v>
      </c>
      <c r="Q14" s="6">
        <v>10</v>
      </c>
      <c r="R14" s="6">
        <f t="shared" si="1"/>
        <v>100</v>
      </c>
      <c r="S14" s="6">
        <v>1</v>
      </c>
      <c r="T14" s="6">
        <v>10</v>
      </c>
      <c r="U14" s="6">
        <v>5</v>
      </c>
      <c r="V14" s="6">
        <f t="shared" si="2"/>
        <v>53.5</v>
      </c>
      <c r="W14" s="6">
        <v>-1</v>
      </c>
      <c r="X14" s="6">
        <f t="shared" si="3"/>
        <v>-93.025000000000006</v>
      </c>
      <c r="Y14" s="7" t="str">
        <f>IF(X14&lt;=-75,"ALTA",IF(X14&gt;=-39,"BAJA o N. S.","MEDIA"))</f>
        <v>ALTA</v>
      </c>
      <c r="Z14" s="7"/>
      <c r="AA14" s="21"/>
      <c r="AB14" s="21"/>
    </row>
    <row r="15" spans="1:33" ht="129" customHeight="1">
      <c r="A15" s="6">
        <v>6</v>
      </c>
      <c r="B15" s="21"/>
      <c r="C15" s="7"/>
      <c r="D15" s="37"/>
      <c r="E15" s="19" t="s">
        <v>82</v>
      </c>
      <c r="F15" s="13" t="s">
        <v>83</v>
      </c>
      <c r="G15" s="14" t="s">
        <v>84</v>
      </c>
      <c r="H15" s="15" t="s">
        <v>85</v>
      </c>
      <c r="I15" s="10" t="s">
        <v>86</v>
      </c>
      <c r="J15" s="11" t="s">
        <v>68</v>
      </c>
      <c r="K15" s="11"/>
      <c r="L15" s="6"/>
      <c r="M15" s="6">
        <v>10</v>
      </c>
      <c r="N15" s="6">
        <v>5</v>
      </c>
      <c r="O15" s="6">
        <f t="shared" si="0"/>
        <v>50</v>
      </c>
      <c r="P15" s="6">
        <v>5</v>
      </c>
      <c r="Q15" s="6">
        <v>10</v>
      </c>
      <c r="R15" s="6">
        <f t="shared" si="1"/>
        <v>50</v>
      </c>
      <c r="S15" s="6">
        <v>1</v>
      </c>
      <c r="T15" s="6">
        <v>1</v>
      </c>
      <c r="U15" s="6">
        <v>1</v>
      </c>
      <c r="V15" s="6">
        <f t="shared" si="2"/>
        <v>10</v>
      </c>
      <c r="W15" s="6">
        <v>-1</v>
      </c>
      <c r="X15" s="6">
        <f t="shared" si="3"/>
        <v>-44</v>
      </c>
      <c r="Y15" s="7" t="s">
        <v>87</v>
      </c>
      <c r="Z15" s="7"/>
      <c r="AA15" s="21"/>
      <c r="AB15" s="21"/>
    </row>
    <row r="16" spans="1:33" ht="102">
      <c r="A16" s="6">
        <v>7</v>
      </c>
      <c r="B16" s="21"/>
      <c r="C16" s="7"/>
      <c r="D16" s="37"/>
      <c r="E16" s="39" t="s">
        <v>38</v>
      </c>
      <c r="F16" s="38" t="s">
        <v>39</v>
      </c>
      <c r="G16" s="14" t="s">
        <v>88</v>
      </c>
      <c r="H16" s="15" t="s">
        <v>89</v>
      </c>
      <c r="I16" s="16" t="s">
        <v>90</v>
      </c>
      <c r="J16" s="40" t="s">
        <v>68</v>
      </c>
      <c r="K16" s="11"/>
      <c r="L16" s="6"/>
      <c r="M16" s="6">
        <v>10</v>
      </c>
      <c r="N16" s="6">
        <v>5</v>
      </c>
      <c r="O16" s="6">
        <f t="shared" si="0"/>
        <v>50</v>
      </c>
      <c r="P16" s="6">
        <v>10</v>
      </c>
      <c r="Q16" s="6">
        <v>10</v>
      </c>
      <c r="R16" s="6">
        <f t="shared" si="1"/>
        <v>100</v>
      </c>
      <c r="S16" s="6">
        <v>10</v>
      </c>
      <c r="T16" s="6">
        <v>5</v>
      </c>
      <c r="U16" s="6">
        <v>5</v>
      </c>
      <c r="V16" s="6">
        <f t="shared" si="2"/>
        <v>67.5</v>
      </c>
      <c r="W16" s="6">
        <v>-1</v>
      </c>
      <c r="X16" s="41">
        <f t="shared" si="3"/>
        <v>-70.125</v>
      </c>
      <c r="Y16" s="7" t="str">
        <f t="shared" ref="Y16:Y21" si="4">IF(X16&lt;=-75,"ALTA",IF(X16&gt;=-39,"BAJA o N. S.","MEDIA"))</f>
        <v>MEDIA</v>
      </c>
      <c r="Z16" s="7"/>
      <c r="AA16" s="21"/>
      <c r="AB16" s="21"/>
    </row>
    <row r="17" spans="1:28" ht="127.5">
      <c r="A17" s="6">
        <v>8</v>
      </c>
      <c r="B17" s="21"/>
      <c r="C17" s="7"/>
      <c r="D17" s="37"/>
      <c r="E17" s="39" t="s">
        <v>91</v>
      </c>
      <c r="F17" s="13" t="s">
        <v>92</v>
      </c>
      <c r="G17" s="14" t="s">
        <v>93</v>
      </c>
      <c r="H17" s="8" t="s">
        <v>94</v>
      </c>
      <c r="I17" s="16" t="s">
        <v>41</v>
      </c>
      <c r="J17" s="40" t="s">
        <v>68</v>
      </c>
      <c r="K17" s="11"/>
      <c r="L17" s="6"/>
      <c r="M17" s="6">
        <v>10</v>
      </c>
      <c r="N17" s="6">
        <v>5</v>
      </c>
      <c r="O17" s="6">
        <f t="shared" si="0"/>
        <v>50</v>
      </c>
      <c r="P17" s="6">
        <v>10</v>
      </c>
      <c r="Q17" s="6">
        <v>10</v>
      </c>
      <c r="R17" s="6">
        <f t="shared" si="1"/>
        <v>100</v>
      </c>
      <c r="S17" s="6">
        <v>10</v>
      </c>
      <c r="T17" s="6">
        <v>10</v>
      </c>
      <c r="U17" s="6">
        <v>5</v>
      </c>
      <c r="V17" s="6">
        <f t="shared" si="2"/>
        <v>85</v>
      </c>
      <c r="W17" s="6">
        <v>-1</v>
      </c>
      <c r="X17" s="6">
        <f t="shared" si="3"/>
        <v>-72.75</v>
      </c>
      <c r="Y17" s="7" t="str">
        <f t="shared" si="4"/>
        <v>MEDIA</v>
      </c>
      <c r="Z17" s="7"/>
      <c r="AA17" s="21"/>
      <c r="AB17" s="21"/>
    </row>
    <row r="18" spans="1:28" ht="75.95" customHeight="1">
      <c r="A18" s="6">
        <v>9</v>
      </c>
      <c r="B18" s="21"/>
      <c r="C18" s="7"/>
      <c r="D18" s="37"/>
      <c r="E18" s="42" t="s">
        <v>95</v>
      </c>
      <c r="F18" s="19" t="s">
        <v>96</v>
      </c>
      <c r="G18" s="14" t="s">
        <v>97</v>
      </c>
      <c r="H18" s="8" t="s">
        <v>98</v>
      </c>
      <c r="I18" s="16" t="s">
        <v>99</v>
      </c>
      <c r="J18" s="40" t="s">
        <v>68</v>
      </c>
      <c r="K18" s="11"/>
      <c r="L18" s="6"/>
      <c r="M18" s="6">
        <v>10</v>
      </c>
      <c r="N18" s="6">
        <v>1</v>
      </c>
      <c r="O18" s="6">
        <f t="shared" si="0"/>
        <v>10</v>
      </c>
      <c r="P18" s="6">
        <v>5</v>
      </c>
      <c r="Q18" s="6">
        <v>5</v>
      </c>
      <c r="R18" s="6">
        <f t="shared" si="1"/>
        <v>25</v>
      </c>
      <c r="S18" s="6">
        <v>1</v>
      </c>
      <c r="T18" s="6">
        <v>5</v>
      </c>
      <c r="U18" s="6">
        <v>5</v>
      </c>
      <c r="V18" s="6">
        <f t="shared" si="2"/>
        <v>36</v>
      </c>
      <c r="W18" s="6">
        <v>-1</v>
      </c>
      <c r="X18" s="6">
        <f t="shared" si="3"/>
        <v>-19.149999999999999</v>
      </c>
      <c r="Y18" s="7" t="str">
        <f t="shared" si="4"/>
        <v>BAJA o N. S.</v>
      </c>
      <c r="Z18" s="7"/>
      <c r="AA18" s="21"/>
      <c r="AB18" s="21"/>
    </row>
    <row r="19" spans="1:28" ht="95.1" customHeight="1">
      <c r="A19" s="6">
        <v>10</v>
      </c>
      <c r="B19" s="21"/>
      <c r="C19" s="7"/>
      <c r="D19" s="37"/>
      <c r="E19" s="19" t="s">
        <v>100</v>
      </c>
      <c r="F19" s="19" t="s">
        <v>101</v>
      </c>
      <c r="G19" s="14" t="s">
        <v>102</v>
      </c>
      <c r="H19" s="8" t="s">
        <v>103</v>
      </c>
      <c r="I19" s="16" t="s">
        <v>51</v>
      </c>
      <c r="J19" s="40" t="s">
        <v>68</v>
      </c>
      <c r="K19" s="11"/>
      <c r="L19" s="6"/>
      <c r="M19" s="6">
        <v>10</v>
      </c>
      <c r="N19" s="6">
        <v>1</v>
      </c>
      <c r="O19" s="6">
        <f t="shared" si="0"/>
        <v>10</v>
      </c>
      <c r="P19" s="6">
        <v>5</v>
      </c>
      <c r="Q19" s="6">
        <v>5</v>
      </c>
      <c r="R19" s="6">
        <f t="shared" si="1"/>
        <v>25</v>
      </c>
      <c r="S19" s="6">
        <v>1</v>
      </c>
      <c r="T19" s="6">
        <v>5</v>
      </c>
      <c r="U19" s="6">
        <v>5</v>
      </c>
      <c r="V19" s="6">
        <f t="shared" si="2"/>
        <v>36</v>
      </c>
      <c r="W19" s="6">
        <v>-1</v>
      </c>
      <c r="X19" s="43">
        <f t="shared" si="3"/>
        <v>-19.149999999999999</v>
      </c>
      <c r="Y19" s="44" t="str">
        <f t="shared" si="4"/>
        <v>BAJA o N. S.</v>
      </c>
      <c r="Z19" s="44"/>
      <c r="AA19" s="21"/>
      <c r="AB19" s="21"/>
    </row>
    <row r="20" spans="1:28" ht="75" customHeight="1">
      <c r="A20" s="6"/>
      <c r="B20" s="21"/>
      <c r="C20" s="7"/>
      <c r="D20" s="37"/>
      <c r="E20" s="42" t="s">
        <v>104</v>
      </c>
      <c r="F20" s="19" t="s">
        <v>105</v>
      </c>
      <c r="G20" s="14" t="s">
        <v>106</v>
      </c>
      <c r="H20" s="8" t="s">
        <v>107</v>
      </c>
      <c r="I20" s="16" t="s">
        <v>108</v>
      </c>
      <c r="J20" s="40" t="s">
        <v>37</v>
      </c>
      <c r="K20" s="11"/>
      <c r="L20" s="6"/>
      <c r="M20" s="6">
        <v>10</v>
      </c>
      <c r="N20" s="6">
        <v>1</v>
      </c>
      <c r="O20" s="6">
        <f t="shared" si="0"/>
        <v>10</v>
      </c>
      <c r="P20" s="6">
        <v>5</v>
      </c>
      <c r="Q20" s="6">
        <v>5</v>
      </c>
      <c r="R20" s="6">
        <f t="shared" si="1"/>
        <v>25</v>
      </c>
      <c r="S20" s="6">
        <v>1</v>
      </c>
      <c r="T20" s="6">
        <v>5</v>
      </c>
      <c r="U20" s="6">
        <v>5</v>
      </c>
      <c r="V20" s="6">
        <f t="shared" si="2"/>
        <v>36</v>
      </c>
      <c r="W20" s="6">
        <v>-1</v>
      </c>
      <c r="X20" s="43">
        <f t="shared" si="3"/>
        <v>-19.149999999999999</v>
      </c>
      <c r="Y20" s="44" t="str">
        <f t="shared" si="4"/>
        <v>BAJA o N. S.</v>
      </c>
      <c r="Z20" s="44"/>
      <c r="AA20" s="21"/>
      <c r="AB20" s="21"/>
    </row>
    <row r="21" spans="1:28" ht="96.95" customHeight="1">
      <c r="A21" s="6">
        <v>11</v>
      </c>
      <c r="B21" s="21"/>
      <c r="C21" s="7"/>
      <c r="D21" s="37"/>
      <c r="E21" s="19" t="s">
        <v>109</v>
      </c>
      <c r="F21" s="19" t="s">
        <v>110</v>
      </c>
      <c r="G21" s="14" t="s">
        <v>111</v>
      </c>
      <c r="H21" s="8" t="s">
        <v>69</v>
      </c>
      <c r="I21" s="16" t="s">
        <v>112</v>
      </c>
      <c r="J21" s="40" t="s">
        <v>68</v>
      </c>
      <c r="K21" s="11"/>
      <c r="L21" s="6"/>
      <c r="M21" s="6">
        <v>10</v>
      </c>
      <c r="N21" s="6">
        <v>5</v>
      </c>
      <c r="O21" s="6">
        <f>M21*N21</f>
        <v>50</v>
      </c>
      <c r="P21" s="6">
        <v>10</v>
      </c>
      <c r="Q21" s="6">
        <v>10</v>
      </c>
      <c r="R21" s="6">
        <f>P21*Q21</f>
        <v>100</v>
      </c>
      <c r="S21" s="6">
        <v>10</v>
      </c>
      <c r="T21" s="6">
        <v>10</v>
      </c>
      <c r="U21" s="6">
        <v>5</v>
      </c>
      <c r="V21" s="6">
        <f>(S21*3.5)+(T21*3.5)+(U21*3)</f>
        <v>85</v>
      </c>
      <c r="W21" s="6">
        <v>-1</v>
      </c>
      <c r="X21" s="6">
        <f t="shared" si="3"/>
        <v>-72.75</v>
      </c>
      <c r="Y21" s="7" t="str">
        <f t="shared" si="4"/>
        <v>MEDIA</v>
      </c>
      <c r="Z21" s="7"/>
      <c r="AA21" s="21"/>
      <c r="AB21" s="21"/>
    </row>
    <row r="22" spans="1:28" ht="255">
      <c r="A22" s="6">
        <v>12</v>
      </c>
      <c r="B22" s="21"/>
      <c r="C22" s="7"/>
      <c r="D22" s="37"/>
      <c r="E22" s="19" t="s">
        <v>113</v>
      </c>
      <c r="F22" s="45" t="s">
        <v>114</v>
      </c>
      <c r="G22" s="14" t="s">
        <v>115</v>
      </c>
      <c r="H22" s="8" t="s">
        <v>116</v>
      </c>
      <c r="I22" s="16" t="s">
        <v>117</v>
      </c>
      <c r="J22" s="40" t="s">
        <v>37</v>
      </c>
      <c r="K22" s="11"/>
      <c r="L22" s="6"/>
      <c r="M22" s="6">
        <v>10</v>
      </c>
      <c r="N22" s="6">
        <v>5</v>
      </c>
      <c r="O22" s="6">
        <f>M22*N22</f>
        <v>50</v>
      </c>
      <c r="P22" s="6">
        <v>5</v>
      </c>
      <c r="Q22" s="6">
        <v>5</v>
      </c>
      <c r="R22" s="6">
        <f>P22*Q22</f>
        <v>25</v>
      </c>
      <c r="S22" s="6">
        <v>5</v>
      </c>
      <c r="T22" s="6">
        <v>5</v>
      </c>
      <c r="U22" s="6">
        <v>10</v>
      </c>
      <c r="V22" s="6">
        <f>(S22*3.5)+(T22*3.5)+(U22*3)</f>
        <v>65</v>
      </c>
      <c r="W22" s="6">
        <v>-1</v>
      </c>
      <c r="X22" s="6">
        <f t="shared" si="3"/>
        <v>-43.5</v>
      </c>
      <c r="Y22" s="7" t="s">
        <v>118</v>
      </c>
      <c r="Z22" s="7"/>
      <c r="AA22" s="21"/>
      <c r="AB22" s="21"/>
    </row>
    <row r="23" spans="1:28" ht="207.95" customHeight="1">
      <c r="A23" s="21"/>
      <c r="B23" s="21"/>
      <c r="C23" s="18"/>
      <c r="D23" s="21"/>
      <c r="E23" s="13" t="s">
        <v>119</v>
      </c>
      <c r="F23" s="13" t="s">
        <v>120</v>
      </c>
      <c r="G23" s="14" t="s">
        <v>121</v>
      </c>
      <c r="H23" s="15" t="s">
        <v>122</v>
      </c>
      <c r="I23" s="14" t="s">
        <v>123</v>
      </c>
      <c r="J23" s="21"/>
      <c r="K23" s="21"/>
      <c r="L23" s="21"/>
      <c r="M23" s="6">
        <v>10</v>
      </c>
      <c r="N23" s="6">
        <v>5</v>
      </c>
      <c r="O23" s="6">
        <f>M23*N23</f>
        <v>50</v>
      </c>
      <c r="P23" s="6">
        <v>5</v>
      </c>
      <c r="Q23" s="6">
        <v>5</v>
      </c>
      <c r="R23" s="6">
        <f>P23*Q23</f>
        <v>25</v>
      </c>
      <c r="S23" s="6">
        <v>5</v>
      </c>
      <c r="T23" s="6">
        <v>5</v>
      </c>
      <c r="U23" s="6">
        <v>10</v>
      </c>
      <c r="V23" s="6">
        <f>(S23*3.5)+(T23*3.5)+(U23*3)</f>
        <v>65</v>
      </c>
      <c r="W23" s="6">
        <v>-1</v>
      </c>
      <c r="X23" s="6">
        <f t="shared" si="3"/>
        <v>-43.5</v>
      </c>
      <c r="Y23" s="7" t="s">
        <v>49</v>
      </c>
      <c r="Z23" s="7"/>
      <c r="AA23" s="21"/>
      <c r="AB23" s="21"/>
    </row>
    <row r="24" spans="1:28" ht="15.75" thickBot="1">
      <c r="C24" s="46"/>
      <c r="D24" s="696" t="s">
        <v>124</v>
      </c>
      <c r="E24" s="697"/>
      <c r="F24" s="47"/>
    </row>
    <row r="25" spans="1:28" ht="24" customHeight="1" thickBot="1">
      <c r="C25" s="46"/>
      <c r="D25" s="698" t="s">
        <v>125</v>
      </c>
      <c r="E25" s="699"/>
      <c r="F25" s="48">
        <v>2</v>
      </c>
    </row>
    <row r="26" spans="1:28" ht="27" customHeight="1" thickBot="1">
      <c r="C26" s="46"/>
      <c r="D26" s="700" t="s">
        <v>126</v>
      </c>
      <c r="E26" s="701"/>
      <c r="F26" s="49">
        <v>5</v>
      </c>
      <c r="J26" s="702" t="s">
        <v>127</v>
      </c>
      <c r="K26" s="703"/>
      <c r="L26" s="703"/>
      <c r="M26" s="704"/>
    </row>
    <row r="27" spans="1:28" ht="27" customHeight="1">
      <c r="C27" s="46"/>
      <c r="D27" s="705" t="s">
        <v>128</v>
      </c>
      <c r="E27" s="706"/>
      <c r="F27" s="50">
        <v>3</v>
      </c>
    </row>
    <row r="28" spans="1:28" ht="24.95" customHeight="1">
      <c r="C28" s="46"/>
      <c r="D28" s="690" t="s">
        <v>129</v>
      </c>
      <c r="E28" s="691"/>
      <c r="F28" s="34">
        <v>3</v>
      </c>
      <c r="J28" s="51" t="s">
        <v>130</v>
      </c>
      <c r="K28" s="692"/>
      <c r="L28" s="693"/>
      <c r="M28" s="693"/>
    </row>
    <row r="29" spans="1:28" ht="27.95" customHeight="1" thickBot="1">
      <c r="C29" s="46"/>
      <c r="D29" s="694" t="s">
        <v>131</v>
      </c>
      <c r="E29" s="695"/>
      <c r="F29" s="34">
        <v>0</v>
      </c>
    </row>
    <row r="30" spans="1:28">
      <c r="C30" s="46"/>
    </row>
    <row r="31" spans="1:28">
      <c r="C31" s="46"/>
    </row>
    <row r="32" spans="1:28">
      <c r="C32" s="46"/>
    </row>
    <row r="33" spans="3:3">
      <c r="C33" s="46"/>
    </row>
    <row r="34" spans="3:3">
      <c r="C34" s="46"/>
    </row>
    <row r="35" spans="3:3">
      <c r="C35" s="46"/>
    </row>
    <row r="36" spans="3:3">
      <c r="C36" s="46"/>
    </row>
    <row r="37" spans="3:3">
      <c r="C37" s="46"/>
    </row>
    <row r="38" spans="3:3">
      <c r="C38" s="46"/>
    </row>
    <row r="39" spans="3:3">
      <c r="C39" s="46"/>
    </row>
    <row r="40" spans="3:3">
      <c r="C40" s="46"/>
    </row>
    <row r="41" spans="3:3">
      <c r="C41" s="46"/>
    </row>
    <row r="42" spans="3:3">
      <c r="C42" s="46"/>
    </row>
    <row r="43" spans="3:3">
      <c r="C43" s="46"/>
    </row>
    <row r="44" spans="3:3">
      <c r="C44" s="46"/>
    </row>
    <row r="45" spans="3:3">
      <c r="C45" s="46"/>
    </row>
    <row r="46" spans="3:3">
      <c r="C46" s="46"/>
    </row>
    <row r="57" spans="7:7">
      <c r="G57" s="70" t="s">
        <v>186</v>
      </c>
    </row>
    <row r="58" spans="7:7">
      <c r="G58" s="70" t="s">
        <v>187</v>
      </c>
    </row>
    <row r="59" spans="7:7">
      <c r="G59" s="70" t="s">
        <v>188</v>
      </c>
    </row>
    <row r="60" spans="7:7">
      <c r="G60" s="70" t="s">
        <v>189</v>
      </c>
    </row>
  </sheetData>
  <mergeCells count="29">
    <mergeCell ref="D28:E28"/>
    <mergeCell ref="K28:M28"/>
    <mergeCell ref="D29:E29"/>
    <mergeCell ref="Y9:Y10"/>
    <mergeCell ref="D24:E24"/>
    <mergeCell ref="D25:E25"/>
    <mergeCell ref="D26:E26"/>
    <mergeCell ref="J26:M26"/>
    <mergeCell ref="D27:E27"/>
    <mergeCell ref="A7:AB7"/>
    <mergeCell ref="A8:AD8"/>
    <mergeCell ref="B9:D9"/>
    <mergeCell ref="E9:F9"/>
    <mergeCell ref="G9:I9"/>
    <mergeCell ref="J9:L9"/>
    <mergeCell ref="M9:O9"/>
    <mergeCell ref="P9:R9"/>
    <mergeCell ref="S9:W9"/>
    <mergeCell ref="X9:X10"/>
    <mergeCell ref="Z9:Z10"/>
    <mergeCell ref="AA9:AA10"/>
    <mergeCell ref="C1:J6"/>
    <mergeCell ref="M1:X1"/>
    <mergeCell ref="Y1:AB1"/>
    <mergeCell ref="M3:X3"/>
    <mergeCell ref="Y3:AB3"/>
    <mergeCell ref="M4:X4"/>
    <mergeCell ref="Y4:AB4"/>
    <mergeCell ref="M6:X6"/>
  </mergeCells>
  <conditionalFormatting sqref="X11:X15">
    <cfRule type="cellIs" priority="22" operator="greaterThanOrEqual">
      <formula>-39</formula>
    </cfRule>
    <cfRule type="cellIs" dxfId="19" priority="23" operator="between">
      <formula>-39</formula>
      <formula>-56</formula>
    </cfRule>
    <cfRule type="cellIs" dxfId="18" priority="24" operator="between">
      <formula>-75</formula>
      <formula>-55</formula>
    </cfRule>
    <cfRule type="cellIs" dxfId="17" priority="25" operator="lessThanOrEqual">
      <formula>-75</formula>
    </cfRule>
  </conditionalFormatting>
  <conditionalFormatting sqref="X11:X15">
    <cfRule type="cellIs" dxfId="16" priority="21" operator="greaterThan">
      <formula>0</formula>
    </cfRule>
  </conditionalFormatting>
  <conditionalFormatting sqref="X21">
    <cfRule type="cellIs" dxfId="15" priority="11" operator="greaterThan">
      <formula>0</formula>
    </cfRule>
  </conditionalFormatting>
  <conditionalFormatting sqref="X17">
    <cfRule type="cellIs" priority="17" operator="greaterThanOrEqual">
      <formula>-39</formula>
    </cfRule>
    <cfRule type="cellIs" dxfId="14" priority="18" operator="between">
      <formula>-39</formula>
      <formula>-56</formula>
    </cfRule>
    <cfRule type="cellIs" dxfId="13" priority="19" operator="between">
      <formula>-75</formula>
      <formula>-55</formula>
    </cfRule>
    <cfRule type="cellIs" dxfId="12" priority="20" operator="lessThanOrEqual">
      <formula>-75</formula>
    </cfRule>
  </conditionalFormatting>
  <conditionalFormatting sqref="X17">
    <cfRule type="cellIs" dxfId="11" priority="16" operator="greaterThan">
      <formula>0</formula>
    </cfRule>
  </conditionalFormatting>
  <conditionalFormatting sqref="X21">
    <cfRule type="cellIs" priority="12" operator="greaterThanOrEqual">
      <formula>-39</formula>
    </cfRule>
    <cfRule type="cellIs" dxfId="10" priority="13" operator="between">
      <formula>-39</formula>
      <formula>-56</formula>
    </cfRule>
    <cfRule type="cellIs" dxfId="9" priority="14" operator="between">
      <formula>-75</formula>
      <formula>-55</formula>
    </cfRule>
    <cfRule type="cellIs" dxfId="8" priority="15" operator="lessThanOrEqual">
      <formula>-75</formula>
    </cfRule>
  </conditionalFormatting>
  <conditionalFormatting sqref="X22">
    <cfRule type="cellIs" dxfId="7" priority="6" operator="greaterThan">
      <formula>0</formula>
    </cfRule>
  </conditionalFormatting>
  <conditionalFormatting sqref="X22">
    <cfRule type="cellIs" priority="7" operator="greaterThanOrEqual">
      <formula>-39</formula>
    </cfRule>
    <cfRule type="cellIs" dxfId="6" priority="8" operator="between">
      <formula>-39</formula>
      <formula>-56</formula>
    </cfRule>
    <cfRule type="cellIs" dxfId="5" priority="9" operator="between">
      <formula>-75</formula>
      <formula>-55</formula>
    </cfRule>
    <cfRule type="cellIs" dxfId="4" priority="10" operator="lessThanOrEqual">
      <formula>-75</formula>
    </cfRule>
  </conditionalFormatting>
  <conditionalFormatting sqref="X23">
    <cfRule type="cellIs" dxfId="3" priority="1" operator="greaterThan">
      <formula>0</formula>
    </cfRule>
  </conditionalFormatting>
  <conditionalFormatting sqref="X23">
    <cfRule type="cellIs" priority="2" operator="greaterThanOrEqual">
      <formula>-39</formula>
    </cfRule>
    <cfRule type="cellIs" dxfId="2" priority="3" operator="between">
      <formula>-39</formula>
      <formula>-56</formula>
    </cfRule>
    <cfRule type="cellIs" dxfId="1" priority="4" operator="between">
      <formula>-75</formula>
      <formula>-55</formula>
    </cfRule>
    <cfRule type="cellIs" dxfId="0" priority="5" operator="lessThanOrEqual">
      <formula>-75</formula>
    </cfRule>
  </conditionalFormatting>
  <dataValidations count="4">
    <dataValidation type="list" allowBlank="1" showInputMessage="1" showErrorMessage="1" sqref="W11:W23" xr:uid="{00000000-0002-0000-0300-000000000000}">
      <formula1>"1,-1"</formula1>
    </dataValidation>
    <dataValidation type="list" allowBlank="1" showInputMessage="1" showErrorMessage="1" sqref="N11:N22 S11:U22 P11:Q22" xr:uid="{00000000-0002-0000-0300-000001000000}">
      <formula1>"1,5,10"</formula1>
    </dataValidation>
    <dataValidation type="list" allowBlank="1" showInputMessage="1" showErrorMessage="1" sqref="M11:M22" xr:uid="{00000000-0002-0000-0300-000002000000}">
      <formula1>"1,10"</formula1>
    </dataValidation>
    <dataValidation type="textLength" allowBlank="1" showInputMessage="1" showErrorMessage="1" error="Escriba un texto " promptTitle="Cualquier contenido" sqref="D15:D16 D11 D21" xr:uid="{00000000-0002-0000-0300-000003000000}">
      <formula1>0</formula1>
      <formula2>3500</formula2>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Instructivo</vt:lpstr>
      <vt:lpstr> Matriz ASPECTOS E IMPACTOS</vt:lpstr>
      <vt:lpstr> Control de cambio</vt:lpstr>
      <vt:lpstr>Formulas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KARICUE RODRIGUEZ</cp:lastModifiedBy>
  <dcterms:created xsi:type="dcterms:W3CDTF">2020-08-26T16:44:53Z</dcterms:created>
  <dcterms:modified xsi:type="dcterms:W3CDTF">2022-11-11T15:02:10Z</dcterms:modified>
</cp:coreProperties>
</file>